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F5 Moneyline" sheetId="1" r:id="rId3"/>
    <sheet state="visible" name="F5 Total" sheetId="2" r:id="rId4"/>
    <sheet state="visible" name="Full Game Moneyline" sheetId="3" r:id="rId5"/>
    <sheet state="visible" name="Full Game Total" sheetId="4" r:id="rId6"/>
  </sheets>
  <definedNames/>
  <calcPr/>
</workbook>
</file>

<file path=xl/sharedStrings.xml><?xml version="1.0" encoding="utf-8"?>
<sst xmlns="http://schemas.openxmlformats.org/spreadsheetml/2006/main" count="304" uniqueCount="88">
  <si>
    <t>Time</t>
  </si>
  <si>
    <t>Away</t>
  </si>
  <si>
    <t>Away Probable</t>
  </si>
  <si>
    <t>Home</t>
  </si>
  <si>
    <t>Home Probable</t>
  </si>
  <si>
    <t>F5 Proj A Runs</t>
  </si>
  <si>
    <t>Away F5 Price</t>
  </si>
  <si>
    <t>Away Price</t>
  </si>
  <si>
    <t>F5 Proj H Runs</t>
  </si>
  <si>
    <t>F5 Proj Total</t>
  </si>
  <si>
    <t>F5 Total</t>
  </si>
  <si>
    <t>F5 Over Price</t>
  </si>
  <si>
    <t>List %</t>
  </si>
  <si>
    <t>"True" %</t>
  </si>
  <si>
    <t>Away "Edge"</t>
  </si>
  <si>
    <t>Over "Edge"</t>
  </si>
  <si>
    <t>Home F5 Price</t>
  </si>
  <si>
    <t>F5 Under Price</t>
  </si>
  <si>
    <t>Under "Edge"</t>
  </si>
  <si>
    <t>Home "Edge"</t>
  </si>
  <si>
    <t>Bet Rec</t>
  </si>
  <si>
    <t>Home Price</t>
  </si>
  <si>
    <t>BAL</t>
  </si>
  <si>
    <t>Cashner, Andrew (0-0)</t>
  </si>
  <si>
    <t>NYY</t>
  </si>
  <si>
    <t>Tanaka, Masahiro (0-0)</t>
  </si>
  <si>
    <t>NYM</t>
  </si>
  <si>
    <t>deGrom, Jacob (0-0)</t>
  </si>
  <si>
    <t>WAS</t>
  </si>
  <si>
    <t>Scherzer, Max (0-0)</t>
  </si>
  <si>
    <t>STL</t>
  </si>
  <si>
    <t>Mikolas, Miles (0-0)</t>
  </si>
  <si>
    <t>MIL</t>
  </si>
  <si>
    <t>Chacin, Jhoulys (0-0)</t>
  </si>
  <si>
    <t>ATL</t>
  </si>
  <si>
    <t>Teheran, Julio (0-0)</t>
  </si>
  <si>
    <t>PHI</t>
  </si>
  <si>
    <t>Nola, Aaron (0-0)</t>
  </si>
  <si>
    <t xml:space="preserve">DET </t>
  </si>
  <si>
    <t>Zimmermann, Jordan (0-0)</t>
  </si>
  <si>
    <t>TOR</t>
  </si>
  <si>
    <t>Stroman, Marcus (0-0)</t>
  </si>
  <si>
    <t>HOU</t>
  </si>
  <si>
    <t>Verlander, Justin (0-0)</t>
  </si>
  <si>
    <t>TB</t>
  </si>
  <si>
    <t>Snell, Blake (0-0)</t>
  </si>
  <si>
    <t>CHC</t>
  </si>
  <si>
    <t>Lester, Jon (0-0)</t>
  </si>
  <si>
    <t>TEX</t>
  </si>
  <si>
    <t>Minor, Mike (0-0)</t>
  </si>
  <si>
    <t>LAA</t>
  </si>
  <si>
    <t>Cahill, Trevor (0-0)</t>
  </si>
  <si>
    <t>OAK</t>
  </si>
  <si>
    <t>Fiers, Mike (0-0)</t>
  </si>
  <si>
    <t>ARI</t>
  </si>
  <si>
    <t>Greinke, Zack (0-0)</t>
  </si>
  <si>
    <t>LAD</t>
  </si>
  <si>
    <t>Ryu, Hyun-Jin (0-0)</t>
  </si>
  <si>
    <t>CLE</t>
  </si>
  <si>
    <t>Kluber, Corey (0-0)</t>
  </si>
  <si>
    <t>MIN</t>
  </si>
  <si>
    <t>Berrios, Jose (0-0)</t>
  </si>
  <si>
    <t>COL</t>
  </si>
  <si>
    <t>Freeland, Kyle (0-0)</t>
  </si>
  <si>
    <t>MIA</t>
  </si>
  <si>
    <t>Urena, Jose (0-0)</t>
  </si>
  <si>
    <t>PIT</t>
  </si>
  <si>
    <t>Taillon, Jameson (0-0)</t>
  </si>
  <si>
    <t>CIN</t>
  </si>
  <si>
    <t>Castillo, Luis (0-0)</t>
  </si>
  <si>
    <t>SF</t>
  </si>
  <si>
    <t>Bumgarner, Madison (0-0)</t>
  </si>
  <si>
    <t>SD</t>
  </si>
  <si>
    <t>Lauer, Eric (0-0)</t>
  </si>
  <si>
    <t>CHW</t>
  </si>
  <si>
    <t>Rodon, Carlos (0-0)</t>
  </si>
  <si>
    <t>KC</t>
  </si>
  <si>
    <t>Keller, Brad (0-0)</t>
  </si>
  <si>
    <t>BOS</t>
  </si>
  <si>
    <t>Sale, Chris (0-0)</t>
  </si>
  <si>
    <t>SEA</t>
  </si>
  <si>
    <t>Gonzales, Marco (0-0)</t>
  </si>
  <si>
    <t>Proj A Runs</t>
  </si>
  <si>
    <t>Proj H Runs</t>
  </si>
  <si>
    <t>Proj. Total</t>
  </si>
  <si>
    <t>Game Total</t>
  </si>
  <si>
    <t>Over Price</t>
  </si>
  <si>
    <t>Under Price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</si>
</sst>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00"/>
    <numFmt numFmtId="165" formatCode="0.0%"/>
  </numFmts>
  <fonts count="9">
    <font>
      <sz val="10.0"/>
      <color rgb="FF000000"/>
      <name val="Arial"/>
    </font>
    <font>
      <b/>
      <sz val="10.0"/>
      <color rgb="FF000000"/>
      <name val="Arial"/>
    </font>
    <font>
      <b/>
      <sz val="10.0"/>
      <color rgb="FF000000"/>
      <name val="-webkit-standard"/>
    </font>
    <font>
      <b/>
      <sz val="10.0"/>
      <name val="Arial"/>
    </font>
    <font>
      <sz val="11.0"/>
      <color rgb="FF000000"/>
      <name val="Arial"/>
    </font>
    <font>
      <sz val="10.0"/>
      <color rgb="FF000000"/>
      <name val="-webkit-standard"/>
    </font>
    <font>
      <sz val="10.0"/>
      <name val="Arial"/>
    </font>
    <font>
      <sz val="11.0"/>
      <name val="Arial"/>
    </font>
    <font>
      <sz val="11.0"/>
      <color rgb="FF000000"/>
      <name val="-webkit-standard"/>
    </font>
  </fonts>
  <fills count="5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5CDCA"/>
        <bgColor rgb="FFF5CDCA"/>
      </patternFill>
    </fill>
    <fill>
      <patternFill patternType="solid">
        <fgColor rgb="FFFEFBFB"/>
        <bgColor rgb="FFFEFBFB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center" shrinkToFit="0" vertical="center" wrapText="1"/>
    </xf>
    <xf borderId="1" fillId="2" fontId="1" numFmtId="0" xfId="0" applyAlignment="1" applyBorder="1" applyFill="1" applyFont="1">
      <alignment horizontal="center" readingOrder="0" shrinkToFit="0" vertical="center" wrapText="1"/>
    </xf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horizontal="center" vertical="center"/>
    </xf>
    <xf borderId="0" fillId="0" fontId="0" numFmtId="0" xfId="0" applyAlignment="1" applyFont="1">
      <alignment horizontal="center" vertical="center"/>
    </xf>
    <xf borderId="0" fillId="0" fontId="4" numFmtId="0" xfId="0" applyAlignment="1" applyFont="1">
      <alignment horizontal="center" vertical="center"/>
    </xf>
    <xf borderId="0" fillId="0" fontId="0" numFmtId="18" xfId="0" applyAlignment="1" applyFont="1" applyNumberFormat="1">
      <alignment horizontal="center" vertical="center"/>
    </xf>
    <xf borderId="0" fillId="0" fontId="0" numFmtId="0" xfId="0" applyAlignment="1" applyFont="1">
      <alignment horizontal="left" vertical="center"/>
    </xf>
    <xf borderId="0" fillId="0" fontId="0" numFmtId="164" xfId="0" applyAlignment="1" applyFont="1" applyNumberFormat="1">
      <alignment horizontal="center" vertical="center"/>
    </xf>
    <xf borderId="0" fillId="0" fontId="5" numFmtId="10" xfId="0" applyAlignment="1" applyFont="1" applyNumberFormat="1">
      <alignment horizontal="center" vertical="center"/>
    </xf>
    <xf borderId="0" fillId="0" fontId="0" numFmtId="10" xfId="0" applyAlignment="1" applyFont="1" applyNumberFormat="1">
      <alignment horizontal="center"/>
    </xf>
    <xf borderId="0" fillId="0" fontId="0" numFmtId="10" xfId="0" applyAlignment="1" applyFont="1" applyNumberFormat="1">
      <alignment horizontal="center" vertical="center"/>
    </xf>
    <xf borderId="0" fillId="0" fontId="5" numFmtId="165" xfId="0" applyAlignment="1" applyFont="1" applyNumberFormat="1">
      <alignment horizontal="center" vertical="center"/>
    </xf>
    <xf borderId="1" fillId="3" fontId="5" numFmtId="10" xfId="0" applyAlignment="1" applyBorder="1" applyFill="1" applyFont="1" applyNumberFormat="1">
      <alignment horizontal="center" vertical="center"/>
    </xf>
    <xf borderId="0" fillId="0" fontId="0" numFmtId="165" xfId="0" applyAlignment="1" applyFont="1" applyNumberFormat="1">
      <alignment horizontal="center" vertical="center"/>
    </xf>
    <xf borderId="1" fillId="4" fontId="5" numFmtId="10" xfId="0" applyAlignment="1" applyBorder="1" applyFill="1" applyFont="1" applyNumberFormat="1">
      <alignment horizontal="center" vertical="center"/>
    </xf>
    <xf borderId="0" fillId="0" fontId="6" numFmtId="0" xfId="0" applyAlignment="1" applyFont="1">
      <alignment horizontal="center" vertical="center"/>
    </xf>
    <xf borderId="0" fillId="0" fontId="7" numFmtId="0" xfId="0" applyAlignment="1" applyFont="1">
      <alignment horizontal="center" vertical="center"/>
    </xf>
    <xf borderId="0" fillId="0" fontId="8" numFmtId="10" xfId="0" applyAlignment="1" applyFont="1" applyNumberFormat="1">
      <alignment horizontal="center" vertical="center"/>
    </xf>
    <xf borderId="0" fillId="0" fontId="4" numFmtId="10" xfId="0" applyAlignment="1" applyFont="1" applyNumberFormat="1">
      <alignment horizontal="center" vertical="center"/>
    </xf>
    <xf borderId="1" fillId="4" fontId="8" numFmtId="10" xfId="0" applyAlignment="1" applyBorder="1" applyFont="1" applyNumberFormat="1">
      <alignment horizontal="center" vertical="center"/>
    </xf>
    <xf borderId="0" fillId="0" fontId="4" numFmtId="18" xfId="0" applyAlignment="1" applyFont="1" applyNumberFormat="1">
      <alignment horizontal="center" vertical="center"/>
    </xf>
    <xf borderId="0" fillId="0" fontId="0" numFmtId="164" xfId="0" applyAlignment="1" applyFont="1" applyNumberFormat="1">
      <alignment horizontal="center"/>
    </xf>
  </cellXfs>
  <cellStyles count="1">
    <cellStyle xfId="0" name="Normal" builtinId="0"/>
  </cellStyles>
  <dxfs count="2">
    <dxf>
      <font/>
      <fill>
        <patternFill patternType="solid">
          <fgColor rgb="FF57BB8A"/>
          <bgColor rgb="FF57BB8A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6.0"/>
    <col customWidth="1" min="3" max="3" width="24.29"/>
    <col customWidth="1" min="4" max="4" width="6.29"/>
    <col customWidth="1" min="5" max="5" width="21.29"/>
    <col customWidth="1" min="6" max="6" width="9.0"/>
    <col customWidth="1" min="7" max="7" width="8.29"/>
    <col customWidth="1" min="8" max="8" width="9.14"/>
    <col customWidth="1" min="9" max="9" width="10.29"/>
    <col customWidth="1" min="10" max="10" width="9.0"/>
    <col customWidth="1" min="11" max="11" width="8.29"/>
    <col customWidth="1" min="12" max="12" width="9.14"/>
    <col customWidth="1" min="13" max="13" width="10.43"/>
    <col customWidth="1" min="14" max="14" width="9.14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3" t="s">
        <v>6</v>
      </c>
      <c r="G1" s="4" t="s">
        <v>12</v>
      </c>
      <c r="H1" s="1" t="s">
        <v>13</v>
      </c>
      <c r="I1" s="2" t="s">
        <v>14</v>
      </c>
      <c r="J1" s="3" t="s">
        <v>16</v>
      </c>
      <c r="K1" s="4" t="s">
        <v>12</v>
      </c>
      <c r="L1" s="1" t="s">
        <v>13</v>
      </c>
      <c r="M1" s="2" t="s">
        <v>19</v>
      </c>
      <c r="N1" s="5" t="s">
        <v>20</v>
      </c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15.75" customHeight="1">
      <c r="A2" s="8">
        <v>0.545138888888889</v>
      </c>
      <c r="B2" s="6" t="s">
        <v>22</v>
      </c>
      <c r="C2" s="9" t="s">
        <v>23</v>
      </c>
      <c r="D2" s="6" t="s">
        <v>24</v>
      </c>
      <c r="E2" s="9" t="s">
        <v>25</v>
      </c>
      <c r="F2" s="6"/>
      <c r="G2" s="11">
        <f t="shared" ref="G2:G16" si="1">IF(F2&gt;0,100/(F2+100),F2/(F2-100))</f>
        <v>0</v>
      </c>
      <c r="H2" s="13">
        <v>0.3084</v>
      </c>
      <c r="I2" s="15">
        <f t="shared" ref="I2:I16" si="2">SUM(H2-G2)</f>
        <v>0.3084</v>
      </c>
      <c r="J2" s="6"/>
      <c r="K2" s="11">
        <f t="shared" ref="K2:K16" si="3">IF(J2&gt;0,100/(J2+100),J2/(J2-100))</f>
        <v>0</v>
      </c>
      <c r="L2" s="13">
        <f t="shared" ref="L2:L16" si="4">1-H2</f>
        <v>0.6916</v>
      </c>
      <c r="M2" s="17">
        <f t="shared" ref="M2:M16" si="5">SUM(L2-K2)</f>
        <v>0.6916</v>
      </c>
      <c r="N2" s="18" t="str">
        <f t="shared" ref="N2:N16" si="6">IFS(I2&gt;2%,B2,M2&gt;2%,D2)</f>
        <v>BAL</v>
      </c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15.75" customHeight="1">
      <c r="A3" s="8">
        <v>0.545138888888889</v>
      </c>
      <c r="B3" s="6" t="s">
        <v>26</v>
      </c>
      <c r="C3" s="9" t="s">
        <v>27</v>
      </c>
      <c r="D3" s="6" t="s">
        <v>28</v>
      </c>
      <c r="E3" s="9" t="s">
        <v>29</v>
      </c>
      <c r="F3" s="6"/>
      <c r="G3" s="11">
        <f t="shared" si="1"/>
        <v>0</v>
      </c>
      <c r="H3" s="13">
        <v>0.4561</v>
      </c>
      <c r="I3" s="15">
        <f t="shared" si="2"/>
        <v>0.4561</v>
      </c>
      <c r="J3" s="6"/>
      <c r="K3" s="11">
        <f t="shared" si="3"/>
        <v>0</v>
      </c>
      <c r="L3" s="13">
        <f t="shared" si="4"/>
        <v>0.5439</v>
      </c>
      <c r="M3" s="17">
        <f t="shared" si="5"/>
        <v>0.5439</v>
      </c>
      <c r="N3" s="18" t="str">
        <f t="shared" si="6"/>
        <v>NYM</v>
      </c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15.75" customHeight="1">
      <c r="A4" s="8">
        <v>0.5902777777777778</v>
      </c>
      <c r="B4" s="6" t="s">
        <v>30</v>
      </c>
      <c r="C4" s="9" t="s">
        <v>31</v>
      </c>
      <c r="D4" s="6" t="s">
        <v>32</v>
      </c>
      <c r="E4" s="9" t="s">
        <v>33</v>
      </c>
      <c r="F4" s="6"/>
      <c r="G4" s="11">
        <f t="shared" si="1"/>
        <v>0</v>
      </c>
      <c r="H4" s="13">
        <v>0.5176</v>
      </c>
      <c r="I4" s="15">
        <f t="shared" si="2"/>
        <v>0.5176</v>
      </c>
      <c r="J4" s="6"/>
      <c r="K4" s="11">
        <f t="shared" si="3"/>
        <v>0</v>
      </c>
      <c r="L4" s="13">
        <f t="shared" si="4"/>
        <v>0.4824</v>
      </c>
      <c r="M4" s="17">
        <f t="shared" si="5"/>
        <v>0.4824</v>
      </c>
      <c r="N4" s="18" t="str">
        <f t="shared" si="6"/>
        <v>STL</v>
      </c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5.75" customHeight="1">
      <c r="A5" s="8">
        <v>0.6284722222222222</v>
      </c>
      <c r="B5" s="6" t="s">
        <v>34</v>
      </c>
      <c r="C5" s="9" t="s">
        <v>35</v>
      </c>
      <c r="D5" s="6" t="s">
        <v>36</v>
      </c>
      <c r="E5" s="9" t="s">
        <v>37</v>
      </c>
      <c r="F5" s="6"/>
      <c r="G5" s="11">
        <f t="shared" si="1"/>
        <v>0</v>
      </c>
      <c r="H5" s="13">
        <v>0.3188</v>
      </c>
      <c r="I5" s="15">
        <f t="shared" si="2"/>
        <v>0.3188</v>
      </c>
      <c r="J5" s="6"/>
      <c r="K5" s="11">
        <f t="shared" si="3"/>
        <v>0</v>
      </c>
      <c r="L5" s="13">
        <f t="shared" si="4"/>
        <v>0.6812</v>
      </c>
      <c r="M5" s="17">
        <f t="shared" si="5"/>
        <v>0.6812</v>
      </c>
      <c r="N5" s="18" t="str">
        <f t="shared" si="6"/>
        <v>ATL</v>
      </c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15.75" customHeight="1">
      <c r="A6" s="8">
        <v>0.6506944444444445</v>
      </c>
      <c r="B6" s="6" t="s">
        <v>38</v>
      </c>
      <c r="C6" s="9" t="s">
        <v>39</v>
      </c>
      <c r="D6" s="6" t="s">
        <v>40</v>
      </c>
      <c r="E6" s="9" t="s">
        <v>41</v>
      </c>
      <c r="F6" s="6"/>
      <c r="G6" s="11">
        <f t="shared" si="1"/>
        <v>0</v>
      </c>
      <c r="H6" s="13">
        <v>0.4164</v>
      </c>
      <c r="I6" s="15">
        <f t="shared" si="2"/>
        <v>0.4164</v>
      </c>
      <c r="J6" s="6"/>
      <c r="K6" s="11">
        <f t="shared" si="3"/>
        <v>0</v>
      </c>
      <c r="L6" s="13">
        <f t="shared" si="4"/>
        <v>0.5836</v>
      </c>
      <c r="M6" s="17">
        <f t="shared" si="5"/>
        <v>0.5836</v>
      </c>
      <c r="N6" s="18" t="str">
        <f t="shared" si="6"/>
        <v>DET </v>
      </c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15.75" customHeight="1">
      <c r="A7" s="8">
        <v>0.6666666666666666</v>
      </c>
      <c r="B7" s="6" t="s">
        <v>42</v>
      </c>
      <c r="C7" s="9" t="s">
        <v>43</v>
      </c>
      <c r="D7" s="6" t="s">
        <v>44</v>
      </c>
      <c r="E7" s="9" t="s">
        <v>45</v>
      </c>
      <c r="F7" s="6"/>
      <c r="G7" s="11">
        <f t="shared" si="1"/>
        <v>0</v>
      </c>
      <c r="H7" s="13">
        <v>0.5183</v>
      </c>
      <c r="I7" s="15">
        <f t="shared" si="2"/>
        <v>0.5183</v>
      </c>
      <c r="J7" s="6"/>
      <c r="K7" s="11">
        <f t="shared" si="3"/>
        <v>0</v>
      </c>
      <c r="L7" s="13">
        <f t="shared" si="4"/>
        <v>0.4817</v>
      </c>
      <c r="M7" s="17">
        <f t="shared" si="5"/>
        <v>0.4817</v>
      </c>
      <c r="N7" s="18" t="str">
        <f t="shared" si="6"/>
        <v>HOU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15.75" customHeight="1">
      <c r="A8" s="8">
        <v>0.6701388888888888</v>
      </c>
      <c r="B8" s="6" t="s">
        <v>46</v>
      </c>
      <c r="C8" s="9" t="s">
        <v>47</v>
      </c>
      <c r="D8" s="6" t="s">
        <v>48</v>
      </c>
      <c r="E8" s="9" t="s">
        <v>49</v>
      </c>
      <c r="F8" s="6"/>
      <c r="G8" s="11">
        <f t="shared" si="1"/>
        <v>0</v>
      </c>
      <c r="H8" s="13">
        <v>0.4503</v>
      </c>
      <c r="I8" s="15">
        <f t="shared" si="2"/>
        <v>0.4503</v>
      </c>
      <c r="J8" s="6"/>
      <c r="K8" s="11">
        <f t="shared" si="3"/>
        <v>0</v>
      </c>
      <c r="L8" s="13">
        <f t="shared" si="4"/>
        <v>0.5497</v>
      </c>
      <c r="M8" s="17">
        <f t="shared" si="5"/>
        <v>0.5497</v>
      </c>
      <c r="N8" s="18" t="str">
        <f t="shared" si="6"/>
        <v>CHC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15.75" customHeight="1">
      <c r="A9" s="8">
        <v>0.6715277777777778</v>
      </c>
      <c r="B9" s="6" t="s">
        <v>50</v>
      </c>
      <c r="C9" s="9" t="s">
        <v>51</v>
      </c>
      <c r="D9" s="6" t="s">
        <v>52</v>
      </c>
      <c r="E9" s="9" t="s">
        <v>53</v>
      </c>
      <c r="F9" s="18"/>
      <c r="G9" s="11">
        <f t="shared" si="1"/>
        <v>0</v>
      </c>
      <c r="H9" s="13">
        <v>0.4538</v>
      </c>
      <c r="I9" s="15">
        <f t="shared" si="2"/>
        <v>0.4538</v>
      </c>
      <c r="J9" s="18"/>
      <c r="K9" s="11">
        <f t="shared" si="3"/>
        <v>0</v>
      </c>
      <c r="L9" s="13">
        <f t="shared" si="4"/>
        <v>0.5462</v>
      </c>
      <c r="M9" s="17">
        <f t="shared" si="5"/>
        <v>0.5462</v>
      </c>
      <c r="N9" s="18" t="str">
        <f t="shared" si="6"/>
        <v>LAA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15.75" customHeight="1">
      <c r="A10" s="8">
        <v>0.6736111111111112</v>
      </c>
      <c r="B10" s="6" t="s">
        <v>54</v>
      </c>
      <c r="C10" s="9" t="s">
        <v>55</v>
      </c>
      <c r="D10" s="6" t="s">
        <v>56</v>
      </c>
      <c r="E10" s="9" t="s">
        <v>57</v>
      </c>
      <c r="F10" s="18"/>
      <c r="G10" s="11">
        <f t="shared" si="1"/>
        <v>0</v>
      </c>
      <c r="H10" s="13">
        <v>0.3788</v>
      </c>
      <c r="I10" s="15">
        <f t="shared" si="2"/>
        <v>0.3788</v>
      </c>
      <c r="J10" s="18"/>
      <c r="K10" s="11">
        <f t="shared" si="3"/>
        <v>0</v>
      </c>
      <c r="L10" s="13">
        <f t="shared" si="4"/>
        <v>0.6212</v>
      </c>
      <c r="M10" s="17">
        <f t="shared" si="5"/>
        <v>0.6212</v>
      </c>
      <c r="N10" s="18" t="str">
        <f t="shared" si="6"/>
        <v>ARI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15.75" customHeight="1">
      <c r="A11" s="8">
        <v>0.6736111111111112</v>
      </c>
      <c r="B11" s="6" t="s">
        <v>58</v>
      </c>
      <c r="C11" s="9" t="s">
        <v>59</v>
      </c>
      <c r="D11" s="6" t="s">
        <v>60</v>
      </c>
      <c r="E11" s="9" t="s">
        <v>61</v>
      </c>
      <c r="F11" s="18"/>
      <c r="G11" s="11">
        <f t="shared" si="1"/>
        <v>0</v>
      </c>
      <c r="H11" s="13">
        <v>0.5009</v>
      </c>
      <c r="I11" s="15">
        <f t="shared" si="2"/>
        <v>0.5009</v>
      </c>
      <c r="J11" s="18"/>
      <c r="K11" s="11">
        <f t="shared" si="3"/>
        <v>0</v>
      </c>
      <c r="L11" s="13">
        <f t="shared" si="4"/>
        <v>0.4991</v>
      </c>
      <c r="M11" s="17">
        <f t="shared" si="5"/>
        <v>0.4991</v>
      </c>
      <c r="N11" s="18" t="str">
        <f t="shared" si="6"/>
        <v>CLE</v>
      </c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15.75" customHeight="1">
      <c r="A12" s="8">
        <v>0.6736111111111112</v>
      </c>
      <c r="B12" s="6" t="s">
        <v>62</v>
      </c>
      <c r="C12" s="9" t="s">
        <v>63</v>
      </c>
      <c r="D12" s="6" t="s">
        <v>64</v>
      </c>
      <c r="E12" s="9" t="s">
        <v>65</v>
      </c>
      <c r="F12" s="18"/>
      <c r="G12" s="11">
        <f t="shared" si="1"/>
        <v>0</v>
      </c>
      <c r="H12" s="13">
        <v>0.5174</v>
      </c>
      <c r="I12" s="15">
        <f t="shared" si="2"/>
        <v>0.5174</v>
      </c>
      <c r="J12" s="18"/>
      <c r="K12" s="11">
        <f t="shared" si="3"/>
        <v>0</v>
      </c>
      <c r="L12" s="13">
        <f t="shared" si="4"/>
        <v>0.4826</v>
      </c>
      <c r="M12" s="17">
        <f t="shared" si="5"/>
        <v>0.4826</v>
      </c>
      <c r="N12" s="18" t="str">
        <f t="shared" si="6"/>
        <v>COL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15.75" customHeight="1">
      <c r="A13" s="8">
        <v>0.6736111111111112</v>
      </c>
      <c r="B13" s="18" t="s">
        <v>66</v>
      </c>
      <c r="C13" s="9" t="s">
        <v>67</v>
      </c>
      <c r="D13" s="6" t="s">
        <v>68</v>
      </c>
      <c r="E13" s="9" t="s">
        <v>69</v>
      </c>
      <c r="F13" s="18"/>
      <c r="G13" s="11">
        <f t="shared" si="1"/>
        <v>0</v>
      </c>
      <c r="H13" s="13">
        <v>0.499</v>
      </c>
      <c r="I13" s="15">
        <f t="shared" si="2"/>
        <v>0.499</v>
      </c>
      <c r="J13" s="18"/>
      <c r="K13" s="11">
        <f t="shared" si="3"/>
        <v>0</v>
      </c>
      <c r="L13" s="13">
        <f t="shared" si="4"/>
        <v>0.501</v>
      </c>
      <c r="M13" s="17">
        <f t="shared" si="5"/>
        <v>0.501</v>
      </c>
      <c r="N13" s="18" t="str">
        <f t="shared" si="6"/>
        <v>PIT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15.75" customHeight="1">
      <c r="A14" s="8">
        <v>0.6736111111111112</v>
      </c>
      <c r="B14" s="18" t="s">
        <v>70</v>
      </c>
      <c r="C14" s="9" t="s">
        <v>71</v>
      </c>
      <c r="D14" s="6" t="s">
        <v>72</v>
      </c>
      <c r="E14" s="9" t="s">
        <v>73</v>
      </c>
      <c r="F14" s="18"/>
      <c r="G14" s="11">
        <f t="shared" si="1"/>
        <v>0</v>
      </c>
      <c r="H14" s="13">
        <v>0.4882</v>
      </c>
      <c r="I14" s="15">
        <f t="shared" si="2"/>
        <v>0.4882</v>
      </c>
      <c r="J14" s="18"/>
      <c r="K14" s="11">
        <f t="shared" si="3"/>
        <v>0</v>
      </c>
      <c r="L14" s="13">
        <f t="shared" si="4"/>
        <v>0.5118</v>
      </c>
      <c r="M14" s="17">
        <f t="shared" si="5"/>
        <v>0.5118</v>
      </c>
      <c r="N14" s="18" t="str">
        <f t="shared" si="6"/>
        <v>SF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15.75" customHeight="1">
      <c r="A15" s="8">
        <v>0.6770833333333334</v>
      </c>
      <c r="B15" s="18" t="s">
        <v>74</v>
      </c>
      <c r="C15" s="9" t="s">
        <v>75</v>
      </c>
      <c r="D15" s="6" t="s">
        <v>76</v>
      </c>
      <c r="E15" s="9" t="s">
        <v>77</v>
      </c>
      <c r="F15" s="18"/>
      <c r="G15" s="11">
        <f t="shared" si="1"/>
        <v>0</v>
      </c>
      <c r="H15" s="13">
        <v>0.4354</v>
      </c>
      <c r="I15" s="15">
        <f t="shared" si="2"/>
        <v>0.4354</v>
      </c>
      <c r="J15" s="18"/>
      <c r="K15" s="11">
        <f t="shared" si="3"/>
        <v>0</v>
      </c>
      <c r="L15" s="13">
        <f t="shared" si="4"/>
        <v>0.5646</v>
      </c>
      <c r="M15" s="17">
        <f t="shared" si="5"/>
        <v>0.5646</v>
      </c>
      <c r="N15" s="18" t="str">
        <f t="shared" si="6"/>
        <v>CHW</v>
      </c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15.75" customHeight="1">
      <c r="A16" s="8">
        <v>0.7986111111111112</v>
      </c>
      <c r="B16" s="18" t="s">
        <v>78</v>
      </c>
      <c r="C16" s="9" t="s">
        <v>79</v>
      </c>
      <c r="D16" s="6" t="s">
        <v>80</v>
      </c>
      <c r="E16" s="9" t="s">
        <v>81</v>
      </c>
      <c r="F16" s="18"/>
      <c r="G16" s="11">
        <f t="shared" si="1"/>
        <v>0</v>
      </c>
      <c r="H16" s="13">
        <v>0.6597</v>
      </c>
      <c r="I16" s="15">
        <f t="shared" si="2"/>
        <v>0.6597</v>
      </c>
      <c r="J16" s="18"/>
      <c r="K16" s="11">
        <f t="shared" si="3"/>
        <v>0</v>
      </c>
      <c r="L16" s="13">
        <f t="shared" si="4"/>
        <v>0.3403</v>
      </c>
      <c r="M16" s="17">
        <f t="shared" si="5"/>
        <v>0.3403</v>
      </c>
      <c r="N16" s="18" t="str">
        <f t="shared" si="6"/>
        <v>BOS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5.75" customHeight="1">
      <c r="A17" s="7"/>
      <c r="B17" s="19"/>
      <c r="C17" s="19"/>
      <c r="D17" s="7"/>
      <c r="E17" s="7"/>
      <c r="F17" s="19"/>
      <c r="G17" s="7"/>
      <c r="H17" s="7"/>
      <c r="I17" s="7"/>
      <c r="J17" s="19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15.75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15.75" customHeight="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15.7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15.7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15.75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5.7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5.75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5.75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15.75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5.7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15.75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5.7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15.75" customHeight="1">
      <c r="A30" s="7"/>
      <c r="B30" s="7"/>
      <c r="C30" s="7"/>
      <c r="D30" s="7"/>
      <c r="E30" s="7"/>
      <c r="F30" s="23"/>
      <c r="G30" s="7"/>
      <c r="H30" s="7"/>
      <c r="I30" s="7"/>
      <c r="J30" s="23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15.75" customHeight="1">
      <c r="A31" s="7"/>
      <c r="B31" s="7"/>
      <c r="C31" s="7"/>
      <c r="D31" s="7"/>
      <c r="E31" s="7"/>
      <c r="F31" s="23"/>
      <c r="G31" s="7"/>
      <c r="H31" s="7"/>
      <c r="I31" s="7"/>
      <c r="J31" s="23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15.75" customHeight="1">
      <c r="A32" s="7"/>
      <c r="B32" s="7"/>
      <c r="C32" s="7"/>
      <c r="D32" s="7"/>
      <c r="E32" s="7"/>
      <c r="F32" s="23"/>
      <c r="G32" s="7"/>
      <c r="H32" s="7"/>
      <c r="I32" s="7"/>
      <c r="J32" s="23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5.75" customHeight="1">
      <c r="A33" s="7"/>
      <c r="B33" s="7"/>
      <c r="C33" s="7"/>
      <c r="D33" s="7"/>
      <c r="E33" s="7"/>
      <c r="F33" s="23"/>
      <c r="G33" s="7"/>
      <c r="H33" s="7"/>
      <c r="I33" s="7"/>
      <c r="J33" s="23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15.75" customHeight="1">
      <c r="A34" s="7"/>
      <c r="B34" s="7"/>
      <c r="C34" s="7"/>
      <c r="D34" s="7"/>
      <c r="E34" s="7"/>
      <c r="F34" s="23"/>
      <c r="G34" s="7"/>
      <c r="H34" s="7"/>
      <c r="I34" s="7"/>
      <c r="J34" s="23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15.75" customHeight="1">
      <c r="A35" s="7"/>
      <c r="B35" s="7"/>
      <c r="C35" s="7"/>
      <c r="D35" s="7"/>
      <c r="E35" s="7"/>
      <c r="F35" s="23"/>
      <c r="G35" s="7"/>
      <c r="H35" s="7"/>
      <c r="I35" s="7"/>
      <c r="J35" s="23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15.75" customHeight="1">
      <c r="A36" s="7"/>
      <c r="B36" s="7"/>
      <c r="C36" s="7"/>
      <c r="D36" s="7"/>
      <c r="E36" s="7"/>
      <c r="F36" s="23"/>
      <c r="G36" s="7"/>
      <c r="H36" s="7"/>
      <c r="I36" s="7"/>
      <c r="J36" s="23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15.75" customHeight="1">
      <c r="A37" s="7"/>
      <c r="B37" s="7"/>
      <c r="C37" s="7"/>
      <c r="D37" s="7"/>
      <c r="E37" s="7"/>
      <c r="F37" s="23"/>
      <c r="G37" s="7"/>
      <c r="H37" s="7"/>
      <c r="I37" s="7"/>
      <c r="J37" s="23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15.75" customHeight="1">
      <c r="A38" s="7"/>
      <c r="B38" s="7"/>
      <c r="C38" s="7"/>
      <c r="D38" s="7"/>
      <c r="E38" s="7"/>
      <c r="F38" s="23"/>
      <c r="G38" s="7"/>
      <c r="H38" s="7"/>
      <c r="I38" s="7"/>
      <c r="J38" s="23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15.75" customHeight="1">
      <c r="A39" s="7"/>
      <c r="B39" s="7"/>
      <c r="C39" s="7"/>
      <c r="D39" s="7"/>
      <c r="E39" s="7"/>
      <c r="F39" s="23"/>
      <c r="G39" s="7"/>
      <c r="H39" s="7"/>
      <c r="I39" s="7"/>
      <c r="J39" s="23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15.75" customHeight="1">
      <c r="A40" s="7"/>
      <c r="B40" s="7"/>
      <c r="C40" s="7"/>
      <c r="D40" s="7"/>
      <c r="E40" s="7"/>
      <c r="F40" s="23"/>
      <c r="G40" s="7"/>
      <c r="H40" s="7"/>
      <c r="I40" s="7"/>
      <c r="J40" s="23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15.7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15.7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15.7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15.7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15.7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15.7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15.7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15.7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15.7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15.7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15.7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15.7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15.7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15.7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15.7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15.7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15.7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15.7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15.7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15.7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15.7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15.7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15.7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15.7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15.7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15.7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15.7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15.7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15.7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15.7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15.7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15.7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15.7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15.7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15.7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15.7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15.7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15.7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15.7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15.7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5.7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5.7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15.7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5.7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15.7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15.7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5.7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15.7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15.7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5.7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15.7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5.7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15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5.7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15.7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15.7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15.7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15.7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15.7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5.7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5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5.7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5.7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15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15.7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15.7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15.7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15.7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15.7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15.7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15.7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15.7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15.7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15.7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15.7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15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15.7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15.7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15.7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15.7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15.7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15.7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15.7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15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15.7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15.7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15.7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15.7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15.7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15.7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15.7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15.7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15.7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15.7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15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15.7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15.7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15.7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15.7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15.7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15.7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15.7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15.7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15.7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15.7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15.7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15.7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15.7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15.7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15.7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15.7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15.7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15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15.7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15.7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15.7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15.7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15.7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15.7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15.7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15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15.7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15.7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15.7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15.7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15.7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15.7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15.7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15.7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15.7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15.7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15.7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15.7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15.7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15.7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15.7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15.7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15.7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15.7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15.7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15.7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15.7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15.7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15.7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15.7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15.7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15.7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15.7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15.7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15.7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15.7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15.7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15.7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15.7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15.7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15.7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15.7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15.7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15.7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15.7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15.7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15.7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15.7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15.7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15.7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15.7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15.7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15.7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15.7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15.7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15.7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15.7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15.7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15.7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15.7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15.7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15.7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15.7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15.7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15.7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15.7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15.7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15.7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ht="15.7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ht="15.7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ht="15.7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ht="15.7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ht="15.7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ht="15.7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ht="15.7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ht="15.7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ht="15.7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ht="15.7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ht="15.7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ht="15.7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ht="15.7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ht="15.7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ht="15.7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ht="15.7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ht="15.7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ht="15.7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ht="15.7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ht="15.7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ht="15.7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ht="15.7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ht="15.7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ht="15.7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ht="15.7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ht="15.7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ht="15.7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ht="15.7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ht="15.7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ht="15.7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ht="15.7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ht="15.7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ht="15.7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ht="15.7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ht="15.7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ht="15.7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ht="15.7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ht="15.7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ht="15.7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ht="15.7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ht="15.7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ht="15.7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ht="15.7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ht="15.7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ht="15.7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ht="15.7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ht="15.7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ht="15.7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ht="15.7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ht="15.7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ht="15.7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ht="15.7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ht="15.7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ht="15.7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ht="15.7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ht="15.7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ht="15.7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ht="15.7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ht="15.7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ht="15.7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ht="15.7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ht="15.7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ht="15.7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ht="15.7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ht="15.7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ht="15.7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ht="15.7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ht="15.7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ht="15.7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ht="15.7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ht="15.7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ht="15.7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ht="15.7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ht="15.7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ht="15.7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ht="15.7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ht="15.7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ht="15.7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ht="15.7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ht="15.7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ht="15.7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ht="15.7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ht="15.7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ht="15.7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ht="15.7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ht="15.7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ht="15.7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ht="15.7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ht="15.7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ht="15.7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ht="15.7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ht="15.7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ht="15.7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ht="15.7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ht="15.7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ht="15.7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ht="15.7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ht="15.7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ht="15.7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ht="15.7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ht="15.7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ht="15.7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ht="15.7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ht="15.7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ht="15.7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ht="15.7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ht="15.7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ht="15.7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ht="15.7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ht="15.7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ht="15.7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ht="15.7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ht="15.7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ht="15.7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ht="15.7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ht="15.7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ht="15.7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ht="15.7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ht="15.7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ht="15.7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ht="15.7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ht="15.7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ht="15.7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ht="15.7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ht="15.7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ht="15.7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ht="15.7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ht="15.7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ht="15.7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ht="15.7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ht="15.7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ht="15.7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ht="15.7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ht="15.7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ht="15.7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ht="15.7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ht="15.7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ht="15.7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ht="15.7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ht="15.7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ht="15.7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ht="15.7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ht="15.7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ht="15.7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ht="15.7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ht="15.7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ht="15.7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ht="15.7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ht="15.7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ht="15.7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ht="15.7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ht="15.7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ht="15.7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ht="15.7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ht="15.7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ht="15.7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ht="15.7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ht="15.7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ht="15.7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ht="15.7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ht="15.7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ht="15.7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ht="15.7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ht="15.7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ht="15.7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ht="15.7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ht="15.7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ht="15.7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ht="15.7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ht="15.7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ht="15.7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ht="15.7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ht="15.7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ht="15.7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ht="15.7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ht="15.7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ht="15.7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ht="15.7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ht="15.7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ht="15.7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ht="15.7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ht="15.7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ht="15.7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ht="15.7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ht="15.7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ht="15.7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ht="15.7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ht="15.7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ht="15.7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ht="15.7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ht="15.7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ht="15.7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ht="15.7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ht="15.7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ht="15.7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ht="15.7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ht="15.7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ht="15.7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ht="15.7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ht="15.7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ht="15.7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ht="15.7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ht="15.7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ht="15.7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ht="15.7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ht="15.7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ht="15.7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ht="15.7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ht="15.7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ht="15.7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ht="15.7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ht="15.7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ht="15.7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ht="15.7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ht="15.7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ht="15.7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ht="15.7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ht="15.7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ht="15.7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ht="15.7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ht="15.7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ht="15.7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ht="15.7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ht="15.7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ht="15.7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ht="15.7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ht="15.7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ht="15.7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ht="15.7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ht="15.7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ht="15.7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ht="15.7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ht="15.7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ht="15.7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ht="15.7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ht="15.7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ht="15.7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ht="15.7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ht="15.7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ht="15.7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ht="15.7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ht="15.7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ht="15.7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ht="15.7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ht="15.7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ht="15.7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ht="15.7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ht="15.7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ht="15.7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ht="15.7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ht="15.7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ht="15.7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ht="15.7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ht="15.7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ht="15.7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ht="15.7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ht="15.7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ht="15.7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ht="15.7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ht="15.7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ht="15.7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ht="15.7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ht="15.7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ht="15.7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ht="15.7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ht="15.7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ht="15.7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ht="15.7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ht="15.7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ht="15.7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ht="15.7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ht="15.7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ht="15.7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ht="15.7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ht="15.7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ht="15.7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ht="15.7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ht="15.7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ht="15.7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ht="15.7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ht="15.7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ht="15.7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ht="15.7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ht="15.7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ht="15.7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ht="15.7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ht="15.7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ht="15.7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ht="15.7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ht="15.7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ht="15.7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ht="15.7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ht="15.7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ht="15.7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ht="15.7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ht="15.7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ht="15.7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ht="15.7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ht="15.7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ht="15.7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ht="15.7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ht="15.7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ht="15.7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ht="15.7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ht="15.7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ht="15.7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ht="15.7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ht="15.7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ht="15.7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ht="15.7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ht="15.7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ht="15.7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ht="15.7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ht="15.7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ht="15.7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ht="15.7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ht="15.7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ht="15.7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ht="15.7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ht="15.7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ht="15.7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ht="15.7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ht="15.7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ht="15.7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ht="15.7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ht="15.7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ht="15.7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ht="15.7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ht="15.7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ht="15.7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ht="15.7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ht="15.7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ht="15.7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ht="15.7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ht="15.7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ht="15.7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ht="15.7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ht="15.7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ht="15.7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ht="15.7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ht="15.7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ht="15.7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ht="15.7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ht="15.7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ht="15.7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ht="15.7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ht="15.7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ht="15.7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ht="15.7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ht="15.7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ht="15.7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ht="15.7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ht="15.7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ht="15.7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ht="15.7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ht="15.7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ht="15.7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ht="15.7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ht="15.7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ht="15.7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ht="15.7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ht="15.7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ht="15.7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ht="15.7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ht="15.7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ht="15.7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ht="15.7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ht="15.7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ht="15.7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ht="15.7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ht="15.7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ht="15.7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ht="15.7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ht="15.7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ht="15.7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ht="15.7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ht="15.7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ht="15.7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ht="15.7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ht="15.7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ht="15.7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ht="15.7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ht="15.7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ht="15.7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ht="15.7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ht="15.7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ht="15.7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ht="15.7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ht="15.7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ht="15.7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ht="15.7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ht="15.7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ht="15.7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ht="15.7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ht="15.7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ht="15.7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ht="15.7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ht="15.7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ht="15.7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ht="15.7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ht="15.7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ht="15.7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ht="15.7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ht="15.7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ht="15.7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ht="15.7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ht="15.7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ht="15.7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ht="15.7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ht="15.7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ht="15.7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ht="15.7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ht="15.7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ht="15.7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ht="15.7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ht="15.7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ht="15.7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ht="15.7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ht="15.7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ht="15.7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ht="15.7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ht="15.7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ht="15.7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ht="15.7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ht="15.7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ht="15.7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ht="15.7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ht="15.7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ht="15.7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ht="15.7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ht="15.7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ht="15.7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ht="15.7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ht="15.7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ht="15.7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ht="15.7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ht="15.7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ht="15.7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ht="15.7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ht="15.7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ht="15.7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ht="15.7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ht="15.7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ht="15.7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ht="15.7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ht="15.7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ht="15.7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ht="15.7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ht="15.7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ht="15.7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ht="15.7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ht="15.7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ht="15.7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ht="15.7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ht="15.7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ht="15.7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ht="15.7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ht="15.7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ht="15.7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ht="15.7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ht="15.7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ht="15.7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ht="15.7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ht="15.7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ht="15.7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ht="15.7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ht="15.7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ht="15.7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ht="15.7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ht="15.7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ht="15.7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ht="15.7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ht="15.7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ht="15.7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ht="15.7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ht="15.7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ht="15.7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ht="15.7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ht="15.7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ht="15.7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ht="15.7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ht="15.7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ht="15.7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ht="15.7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ht="15.7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ht="15.7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ht="15.7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ht="15.7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ht="15.7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ht="15.7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ht="15.7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ht="15.7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ht="15.7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ht="15.7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ht="15.7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ht="15.7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ht="15.7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ht="15.7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ht="15.7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ht="15.7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ht="15.7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ht="15.7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ht="15.7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ht="15.7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ht="15.7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ht="15.7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ht="15.7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ht="15.7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ht="15.7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ht="15.7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ht="15.7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ht="15.7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ht="15.7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ht="15.7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ht="15.7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ht="15.7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ht="15.7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ht="15.7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ht="15.7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ht="15.7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ht="15.7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ht="15.7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ht="15.7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ht="15.7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ht="15.7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ht="15.7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ht="15.7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ht="15.7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ht="15.7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ht="15.7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ht="15.7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ht="15.7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ht="15.7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ht="15.7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ht="15.7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ht="15.7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ht="15.7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ht="15.7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ht="15.7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ht="15.7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ht="15.7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ht="15.7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ht="15.7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ht="15.7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ht="15.7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ht="15.7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ht="15.7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ht="15.7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ht="15.7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ht="15.7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ht="15.7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ht="15.7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ht="15.7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ht="15.7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ht="15.7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ht="15.7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ht="15.7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ht="15.7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ht="15.7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ht="15.7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ht="15.7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ht="15.7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ht="15.7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ht="15.7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ht="15.7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ht="15.7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ht="15.7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ht="15.7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ht="15.7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ht="15.7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ht="15.7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ht="15.7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ht="15.7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ht="15.7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ht="15.7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ht="15.7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ht="15.7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ht="15.7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ht="15.7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ht="15.7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ht="15.7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ht="15.7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ht="15.7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ht="15.7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ht="15.7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ht="15.7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ht="15.7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ht="15.7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ht="15.7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ht="15.7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ht="15.7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ht="15.7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ht="15.7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ht="15.7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ht="15.7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ht="15.7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ht="15.7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ht="15.7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ht="15.7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ht="15.7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ht="15.7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ht="15.7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ht="15.7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ht="15.7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ht="15.7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ht="15.7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ht="15.7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ht="15.7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ht="15.7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ht="15.7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ht="15.7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ht="15.7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ht="15.7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ht="15.7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ht="15.7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ht="15.7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ht="15.7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ht="15.7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ht="15.7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ht="15.7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ht="15.7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ht="15.7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ht="15.7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ht="15.7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ht="15.7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ht="15.7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ht="15.7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ht="15.7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ht="15.7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ht="15.7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ht="15.7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ht="15.7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ht="15.7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ht="15.7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ht="15.7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ht="15.7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ht="15.7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ht="15.7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ht="15.7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ht="15.7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ht="15.7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ht="15.7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ht="15.7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ht="15.7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ht="15.7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ht="15.7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ht="15.7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ht="15.7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ht="15.7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ht="15.7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ht="15.7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ht="15.7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ht="15.7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ht="15.7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ht="15.7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ht="15.7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ht="15.7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ht="15.7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ht="15.7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ht="15.7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ht="15.7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ht="15.7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ht="15.7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ht="15.7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ht="15.7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ht="15.7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ht="15.7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ht="15.7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ht="15.7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ht="15.7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ht="15.7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ht="15.7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ht="15.7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ht="15.7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ht="15.7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ht="15.7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ht="15.7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ht="15.7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ht="15.7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ht="15.7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ht="15.7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ht="15.7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ht="15.7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ht="15.7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ht="15.7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ht="15.7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ht="15.7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ht="15.7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ht="15.7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ht="15.7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ht="15.7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ht="15.7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ht="15.7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ht="15.7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ht="15.7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ht="15.7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ht="15.7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ht="15.7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ht="15.7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ht="15.7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ht="15.7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ht="15.7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ht="15.7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ht="15.7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ht="15.7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ht="15.7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ht="15.7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ht="15.7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ht="15.7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ht="15.7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ht="15.7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ht="15.7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ht="15.7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ht="15.7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ht="15.7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ht="15.7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ht="15.7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ht="15.7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ht="15.7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ht="15.7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ht="15.7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ht="15.7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ht="15.7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ht="15.7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ht="15.7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ht="15.7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ht="15.7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ht="15.7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ht="15.7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ht="15.7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ht="15.7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ht="15.7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ht="15.7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ht="15.7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ht="15.7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ht="15.7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ht="15.7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ht="15.7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ht="15.7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ht="15.7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ht="15.7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ht="15.7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ht="15.7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ht="15.7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ht="15.7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ht="15.7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ht="15.7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ht="15.7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ht="15.7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ht="15.7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ht="15.7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ht="15.7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ht="15.7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ht="15.7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ht="15.7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ht="15.7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ht="15.7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ht="15.7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ht="15.7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ht="15.7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ht="15.7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ht="15.7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ht="15.7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ht="15.7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ht="15.7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ht="15.7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ht="15.7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ht="15.7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ht="15.75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ht="15.75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ht="15.75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ht="15.75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ht="15.75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ht="15.75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ht="15.75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ht="15.75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ht="15.75" customHeigh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conditionalFormatting sqref="N2:N11 N16">
    <cfRule type="containsText" dxfId="0" priority="1" operator="containsText" text="Under">
      <formula>NOT(ISERROR(SEARCH(("Under"),(N2))))</formula>
    </cfRule>
  </conditionalFormatting>
  <conditionalFormatting sqref="N2:N11 N16">
    <cfRule type="containsText" dxfId="0" priority="2" operator="containsText" text="Over">
      <formula>NOT(ISERROR(SEARCH(("Over"),(N2))))</formula>
    </cfRule>
  </conditionalFormatting>
  <conditionalFormatting sqref="N12">
    <cfRule type="containsText" dxfId="0" priority="3" operator="containsText" text="Under">
      <formula>NOT(ISERROR(SEARCH(("Under"),(N12))))</formula>
    </cfRule>
  </conditionalFormatting>
  <conditionalFormatting sqref="N12">
    <cfRule type="containsText" dxfId="0" priority="4" operator="containsText" text="Over">
      <formula>NOT(ISERROR(SEARCH(("Over"),(N12))))</formula>
    </cfRule>
  </conditionalFormatting>
  <conditionalFormatting sqref="N13">
    <cfRule type="containsText" dxfId="0" priority="5" operator="containsText" text="Under">
      <formula>NOT(ISERROR(SEARCH(("Under"),(N13))))</formula>
    </cfRule>
  </conditionalFormatting>
  <conditionalFormatting sqref="N13">
    <cfRule type="containsText" dxfId="0" priority="6" operator="containsText" text="Over">
      <formula>NOT(ISERROR(SEARCH(("Over"),(N13))))</formula>
    </cfRule>
  </conditionalFormatting>
  <conditionalFormatting sqref="N14">
    <cfRule type="containsText" dxfId="0" priority="7" operator="containsText" text="Under">
      <formula>NOT(ISERROR(SEARCH(("Under"),(N14))))</formula>
    </cfRule>
  </conditionalFormatting>
  <conditionalFormatting sqref="N14">
    <cfRule type="containsText" dxfId="0" priority="8" operator="containsText" text="Over">
      <formula>NOT(ISERROR(SEARCH(("Over"),(N14))))</formula>
    </cfRule>
  </conditionalFormatting>
  <conditionalFormatting sqref="N15">
    <cfRule type="containsText" dxfId="0" priority="9" operator="containsText" text="Under">
      <formula>NOT(ISERROR(SEARCH(("Under"),(N15))))</formula>
    </cfRule>
  </conditionalFormatting>
  <conditionalFormatting sqref="N15">
    <cfRule type="containsText" dxfId="0" priority="10" operator="containsText" text="Over">
      <formula>NOT(ISERROR(SEARCH(("Over"),(N15))))</formula>
    </cfRule>
  </conditionalFormatting>
  <conditionalFormatting sqref="N16">
    <cfRule type="containsText" dxfId="0" priority="11" operator="containsText" text="Under">
      <formula>NOT(ISERROR(SEARCH(("Under"),(N16))))</formula>
    </cfRule>
  </conditionalFormatting>
  <conditionalFormatting sqref="N16">
    <cfRule type="containsText" dxfId="0" priority="12" operator="containsText" text="Over">
      <formula>NOT(ISERROR(SEARCH(("Over"),(N16))))</formula>
    </cfRule>
  </conditionalFormatting>
  <conditionalFormatting sqref="I2:I16 M2:M16">
    <cfRule type="colorScale" priority="13">
      <colorScale>
        <cfvo type="formula" val="-10%"/>
        <cfvo type="formula" val="0%"/>
        <cfvo type="formula" val="10%"/>
        <color rgb="FFE67C73"/>
        <color rgb="FFFFFFFF"/>
        <color rgb="FF57BB8A"/>
      </colorScale>
    </cfRule>
  </conditionalFormatting>
  <conditionalFormatting sqref="N2:N16">
    <cfRule type="notContainsBlanks" dxfId="1" priority="14">
      <formula>LEN(TRIM(N2))&gt;0</formula>
    </cfRule>
  </conditionalFormatting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6.29"/>
    <col customWidth="1" min="3" max="3" width="25.0"/>
    <col customWidth="1" min="4" max="4" width="6.86"/>
    <col customWidth="1" min="5" max="5" width="21.86"/>
    <col customWidth="1" min="6" max="6" width="7.14"/>
    <col customWidth="1" min="7" max="7" width="7.29"/>
    <col customWidth="1" min="8" max="8" width="7.14"/>
    <col customWidth="1" min="9" max="9" width="5.86"/>
    <col customWidth="1" min="10" max="10" width="7.29"/>
    <col customWidth="1" min="11" max="11" width="7.14"/>
    <col customWidth="1" min="12" max="12" width="9.71"/>
    <col customWidth="1" min="13" max="13" width="9.0"/>
    <col customWidth="1" min="14" max="14" width="7.29"/>
    <col customWidth="1" min="15" max="15" width="7.14"/>
    <col customWidth="1" min="16" max="16" width="9.71"/>
    <col customWidth="1" min="17" max="17" width="9.0"/>
    <col customWidth="1" min="18" max="18" width="9.14"/>
    <col customWidth="1" min="19" max="25" width="10.71"/>
  </cols>
  <sheetData>
    <row r="1" ht="38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8</v>
      </c>
      <c r="H1" s="2" t="s">
        <v>9</v>
      </c>
      <c r="I1" s="2" t="s">
        <v>10</v>
      </c>
      <c r="J1" s="3" t="s">
        <v>11</v>
      </c>
      <c r="K1" s="4" t="s">
        <v>12</v>
      </c>
      <c r="L1" s="1" t="s">
        <v>13</v>
      </c>
      <c r="M1" s="2" t="s">
        <v>15</v>
      </c>
      <c r="N1" s="3" t="s">
        <v>17</v>
      </c>
      <c r="O1" s="4" t="s">
        <v>12</v>
      </c>
      <c r="P1" s="1" t="s">
        <v>13</v>
      </c>
      <c r="Q1" s="2" t="s">
        <v>18</v>
      </c>
      <c r="R1" s="5" t="s">
        <v>20</v>
      </c>
      <c r="S1" s="6"/>
      <c r="T1" s="6"/>
      <c r="U1" s="6"/>
      <c r="V1" s="6"/>
      <c r="W1" s="6"/>
      <c r="X1" s="6"/>
      <c r="Y1" s="6"/>
    </row>
    <row r="2" ht="15.75" customHeight="1">
      <c r="A2" s="8">
        <v>0.545138888888889</v>
      </c>
      <c r="B2" s="6" t="s">
        <v>22</v>
      </c>
      <c r="C2" s="9" t="s">
        <v>23</v>
      </c>
      <c r="D2" s="6" t="s">
        <v>24</v>
      </c>
      <c r="E2" s="9" t="s">
        <v>25</v>
      </c>
      <c r="F2" s="10">
        <v>2.2043378701212046</v>
      </c>
      <c r="G2" s="10">
        <v>3.0484143860016086</v>
      </c>
      <c r="H2" s="10">
        <f t="shared" ref="H2:H16" si="1">F2+G2</f>
        <v>5.252752256</v>
      </c>
      <c r="I2" s="6">
        <v>5.0</v>
      </c>
      <c r="J2" s="6"/>
      <c r="K2" s="14">
        <f t="shared" ref="K2:K16" si="2">IF(J2&gt;0,100/(J2+100),J2/(J2-100))</f>
        <v>0</v>
      </c>
      <c r="L2" s="16">
        <f t="shared" ref="L2:L16" si="3">1/(1+((I2/H2))^2)</f>
        <v>0.5246371646</v>
      </c>
      <c r="M2" s="11">
        <f t="shared" ref="M2:M16" si="4">SUM(L2-K2)</f>
        <v>0.5246371646</v>
      </c>
      <c r="N2" s="6"/>
      <c r="O2" s="14">
        <f t="shared" ref="O2:O16" si="5">IF(N2&gt;0,100/(N2+100),N2/(N2-100))</f>
        <v>0</v>
      </c>
      <c r="P2" s="16">
        <f t="shared" ref="P2:P16" si="6">100%-L2</f>
        <v>0.4753628354</v>
      </c>
      <c r="Q2" s="11">
        <f t="shared" ref="Q2:Q16" si="7">SUM(P2-O2)</f>
        <v>0.4753628354</v>
      </c>
      <c r="R2" s="18" t="str">
        <f t="shared" ref="R2:R16" si="8">IFS(M2&gt;2%,"Over",Q2&gt;2%,"Under")</f>
        <v>Over</v>
      </c>
      <c r="S2" s="7"/>
      <c r="T2" s="7"/>
      <c r="U2" s="7"/>
      <c r="V2" s="7"/>
      <c r="W2" s="7"/>
      <c r="X2" s="7"/>
      <c r="Y2" s="7"/>
    </row>
    <row r="3" ht="15.75" customHeight="1">
      <c r="A3" s="8">
        <v>0.545138888888889</v>
      </c>
      <c r="B3" s="6" t="s">
        <v>26</v>
      </c>
      <c r="C3" s="9" t="s">
        <v>27</v>
      </c>
      <c r="D3" s="6" t="s">
        <v>28</v>
      </c>
      <c r="E3" s="9" t="s">
        <v>29</v>
      </c>
      <c r="F3" s="10">
        <v>1.8820033827240905</v>
      </c>
      <c r="G3" s="10">
        <v>1.8378490617650682</v>
      </c>
      <c r="H3" s="10">
        <f t="shared" si="1"/>
        <v>3.719852444</v>
      </c>
      <c r="I3" s="6">
        <v>3.5</v>
      </c>
      <c r="J3" s="6"/>
      <c r="K3" s="14">
        <f t="shared" si="2"/>
        <v>0</v>
      </c>
      <c r="L3" s="16">
        <f t="shared" si="3"/>
        <v>0.5304228892</v>
      </c>
      <c r="M3" s="11">
        <f t="shared" si="4"/>
        <v>0.5304228892</v>
      </c>
      <c r="N3" s="6"/>
      <c r="O3" s="14">
        <f t="shared" si="5"/>
        <v>0</v>
      </c>
      <c r="P3" s="16">
        <f t="shared" si="6"/>
        <v>0.4695771108</v>
      </c>
      <c r="Q3" s="11">
        <f t="shared" si="7"/>
        <v>0.4695771108</v>
      </c>
      <c r="R3" s="18" t="str">
        <f t="shared" si="8"/>
        <v>Over</v>
      </c>
      <c r="S3" s="7"/>
      <c r="T3" s="7"/>
      <c r="U3" s="7"/>
      <c r="V3" s="7"/>
      <c r="W3" s="7"/>
      <c r="X3" s="7"/>
      <c r="Y3" s="7"/>
    </row>
    <row r="4" ht="15.75" customHeight="1">
      <c r="A4" s="8">
        <v>0.5902777777777778</v>
      </c>
      <c r="B4" s="6" t="s">
        <v>30</v>
      </c>
      <c r="C4" s="9" t="s">
        <v>31</v>
      </c>
      <c r="D4" s="6" t="s">
        <v>32</v>
      </c>
      <c r="E4" s="9" t="s">
        <v>33</v>
      </c>
      <c r="F4" s="10">
        <v>2.5831199287494213</v>
      </c>
      <c r="G4" s="10">
        <v>2.3242655145922924</v>
      </c>
      <c r="H4" s="10">
        <f t="shared" si="1"/>
        <v>4.907385443</v>
      </c>
      <c r="I4" s="6">
        <v>5.0</v>
      </c>
      <c r="J4" s="6"/>
      <c r="K4" s="14">
        <f t="shared" si="2"/>
        <v>0</v>
      </c>
      <c r="L4" s="16">
        <f t="shared" si="3"/>
        <v>0.4906527848</v>
      </c>
      <c r="M4" s="11">
        <f t="shared" si="4"/>
        <v>0.4906527848</v>
      </c>
      <c r="N4" s="6"/>
      <c r="O4" s="14">
        <f t="shared" si="5"/>
        <v>0</v>
      </c>
      <c r="P4" s="16">
        <f t="shared" si="6"/>
        <v>0.5093472152</v>
      </c>
      <c r="Q4" s="11">
        <f t="shared" si="7"/>
        <v>0.5093472152</v>
      </c>
      <c r="R4" s="18" t="str">
        <f t="shared" si="8"/>
        <v>Over</v>
      </c>
      <c r="S4" s="7"/>
      <c r="T4" s="7"/>
      <c r="U4" s="7"/>
      <c r="V4" s="7"/>
      <c r="W4" s="7"/>
      <c r="X4" s="7"/>
      <c r="Y4" s="7"/>
    </row>
    <row r="5" ht="15.75" customHeight="1">
      <c r="A5" s="8">
        <v>0.6284722222222222</v>
      </c>
      <c r="B5" s="6" t="s">
        <v>34</v>
      </c>
      <c r="C5" s="9" t="s">
        <v>35</v>
      </c>
      <c r="D5" s="6" t="s">
        <v>36</v>
      </c>
      <c r="E5" s="9" t="s">
        <v>37</v>
      </c>
      <c r="F5" s="10">
        <v>1.972789213542037</v>
      </c>
      <c r="G5" s="10">
        <v>2.645088708489234</v>
      </c>
      <c r="H5" s="10">
        <f t="shared" si="1"/>
        <v>4.617877922</v>
      </c>
      <c r="I5" s="6">
        <v>5.0</v>
      </c>
      <c r="J5" s="6"/>
      <c r="K5" s="14">
        <f t="shared" si="2"/>
        <v>0</v>
      </c>
      <c r="L5" s="16">
        <f t="shared" si="3"/>
        <v>0.4603322219</v>
      </c>
      <c r="M5" s="11">
        <f t="shared" si="4"/>
        <v>0.4603322219</v>
      </c>
      <c r="N5" s="6"/>
      <c r="O5" s="14">
        <f t="shared" si="5"/>
        <v>0</v>
      </c>
      <c r="P5" s="16">
        <f t="shared" si="6"/>
        <v>0.5396677781</v>
      </c>
      <c r="Q5" s="11">
        <f t="shared" si="7"/>
        <v>0.5396677781</v>
      </c>
      <c r="R5" s="18" t="str">
        <f t="shared" si="8"/>
        <v>Over</v>
      </c>
      <c r="S5" s="7"/>
      <c r="T5" s="7"/>
      <c r="U5" s="7"/>
      <c r="V5" s="7"/>
      <c r="W5" s="7"/>
      <c r="X5" s="7"/>
      <c r="Y5" s="7"/>
    </row>
    <row r="6" ht="15.75" customHeight="1">
      <c r="A6" s="8">
        <v>0.6506944444444445</v>
      </c>
      <c r="B6" s="6" t="s">
        <v>38</v>
      </c>
      <c r="C6" s="9" t="s">
        <v>39</v>
      </c>
      <c r="D6" s="6" t="s">
        <v>40</v>
      </c>
      <c r="E6" s="9" t="s">
        <v>41</v>
      </c>
      <c r="F6" s="10">
        <v>2.4435611618170716</v>
      </c>
      <c r="G6" s="10">
        <v>2.69374124542466</v>
      </c>
      <c r="H6" s="10">
        <f t="shared" si="1"/>
        <v>5.137302407</v>
      </c>
      <c r="I6" s="6">
        <v>5.0</v>
      </c>
      <c r="J6" s="6"/>
      <c r="K6" s="14">
        <f t="shared" si="2"/>
        <v>0</v>
      </c>
      <c r="L6" s="16">
        <f t="shared" si="3"/>
        <v>0.5135417904</v>
      </c>
      <c r="M6" s="11">
        <f t="shared" si="4"/>
        <v>0.5135417904</v>
      </c>
      <c r="N6" s="6"/>
      <c r="O6" s="14">
        <f t="shared" si="5"/>
        <v>0</v>
      </c>
      <c r="P6" s="16">
        <f t="shared" si="6"/>
        <v>0.4864582096</v>
      </c>
      <c r="Q6" s="11">
        <f t="shared" si="7"/>
        <v>0.4864582096</v>
      </c>
      <c r="R6" s="18" t="str">
        <f t="shared" si="8"/>
        <v>Over</v>
      </c>
      <c r="S6" s="7"/>
      <c r="T6" s="7"/>
      <c r="U6" s="7"/>
      <c r="V6" s="7"/>
      <c r="W6" s="7"/>
      <c r="X6" s="7"/>
      <c r="Y6" s="7"/>
    </row>
    <row r="7" ht="15.75" customHeight="1">
      <c r="A7" s="8">
        <v>0.6666666666666666</v>
      </c>
      <c r="B7" s="6" t="s">
        <v>42</v>
      </c>
      <c r="C7" s="9" t="s">
        <v>43</v>
      </c>
      <c r="D7" s="6" t="s">
        <v>44</v>
      </c>
      <c r="E7" s="9" t="s">
        <v>45</v>
      </c>
      <c r="F7" s="10">
        <v>1.9789610748733215</v>
      </c>
      <c r="G7" s="10">
        <v>1.729604223542441</v>
      </c>
      <c r="H7" s="10">
        <f t="shared" si="1"/>
        <v>3.708565298</v>
      </c>
      <c r="I7" s="6">
        <v>3.5</v>
      </c>
      <c r="J7" s="6"/>
      <c r="K7" s="14">
        <f t="shared" si="2"/>
        <v>0</v>
      </c>
      <c r="L7" s="16">
        <f t="shared" si="3"/>
        <v>0.5289087831</v>
      </c>
      <c r="M7" s="11">
        <f t="shared" si="4"/>
        <v>0.5289087831</v>
      </c>
      <c r="N7" s="6"/>
      <c r="O7" s="14">
        <f t="shared" si="5"/>
        <v>0</v>
      </c>
      <c r="P7" s="16">
        <f t="shared" si="6"/>
        <v>0.4710912169</v>
      </c>
      <c r="Q7" s="11">
        <f t="shared" si="7"/>
        <v>0.4710912169</v>
      </c>
      <c r="R7" s="18" t="str">
        <f t="shared" si="8"/>
        <v>Over</v>
      </c>
      <c r="S7" s="7"/>
      <c r="T7" s="7"/>
      <c r="U7" s="7"/>
      <c r="V7" s="7"/>
      <c r="W7" s="7"/>
      <c r="X7" s="7"/>
      <c r="Y7" s="7"/>
    </row>
    <row r="8" ht="15.75" customHeight="1">
      <c r="A8" s="8">
        <v>0.6701388888888888</v>
      </c>
      <c r="B8" s="6" t="s">
        <v>46</v>
      </c>
      <c r="C8" s="9" t="s">
        <v>47</v>
      </c>
      <c r="D8" s="6" t="s">
        <v>48</v>
      </c>
      <c r="E8" s="9" t="s">
        <v>49</v>
      </c>
      <c r="F8" s="10">
        <v>2.776211977067901</v>
      </c>
      <c r="G8" s="10">
        <v>2.861298012429456</v>
      </c>
      <c r="H8" s="10">
        <f t="shared" si="1"/>
        <v>5.637509989</v>
      </c>
      <c r="I8" s="6">
        <v>5.0</v>
      </c>
      <c r="J8" s="6"/>
      <c r="K8" s="14">
        <f t="shared" si="2"/>
        <v>0</v>
      </c>
      <c r="L8" s="16">
        <f t="shared" si="3"/>
        <v>0.5597158989</v>
      </c>
      <c r="M8" s="11">
        <f t="shared" si="4"/>
        <v>0.5597158989</v>
      </c>
      <c r="N8" s="6"/>
      <c r="O8" s="14">
        <f t="shared" si="5"/>
        <v>0</v>
      </c>
      <c r="P8" s="16">
        <f t="shared" si="6"/>
        <v>0.4402841011</v>
      </c>
      <c r="Q8" s="11">
        <f t="shared" si="7"/>
        <v>0.4402841011</v>
      </c>
      <c r="R8" s="18" t="str">
        <f t="shared" si="8"/>
        <v>Over</v>
      </c>
      <c r="S8" s="7"/>
      <c r="T8" s="7"/>
      <c r="U8" s="7"/>
      <c r="V8" s="7"/>
      <c r="W8" s="7"/>
      <c r="X8" s="7"/>
      <c r="Y8" s="7"/>
    </row>
    <row r="9" ht="15.75" customHeight="1">
      <c r="A9" s="8">
        <v>0.6715277777777778</v>
      </c>
      <c r="B9" s="6" t="s">
        <v>50</v>
      </c>
      <c r="C9" s="9" t="s">
        <v>51</v>
      </c>
      <c r="D9" s="6" t="s">
        <v>52</v>
      </c>
      <c r="E9" s="9" t="s">
        <v>53</v>
      </c>
      <c r="F9" s="10">
        <v>2.5474132170459582</v>
      </c>
      <c r="G9" s="10">
        <v>2.355523640211606</v>
      </c>
      <c r="H9" s="10">
        <f t="shared" si="1"/>
        <v>4.902936857</v>
      </c>
      <c r="I9" s="6">
        <v>5.0</v>
      </c>
      <c r="J9" s="6"/>
      <c r="K9" s="14">
        <f t="shared" si="2"/>
        <v>0</v>
      </c>
      <c r="L9" s="16">
        <f t="shared" si="3"/>
        <v>0.4901994913</v>
      </c>
      <c r="M9" s="11">
        <f t="shared" si="4"/>
        <v>0.4901994913</v>
      </c>
      <c r="N9" s="6"/>
      <c r="O9" s="14">
        <f t="shared" si="5"/>
        <v>0</v>
      </c>
      <c r="P9" s="16">
        <f t="shared" si="6"/>
        <v>0.5098005087</v>
      </c>
      <c r="Q9" s="11">
        <f t="shared" si="7"/>
        <v>0.5098005087</v>
      </c>
      <c r="R9" s="18" t="str">
        <f t="shared" si="8"/>
        <v>Over</v>
      </c>
      <c r="S9" s="7"/>
      <c r="T9" s="7"/>
      <c r="U9" s="7"/>
      <c r="V9" s="7"/>
      <c r="W9" s="7"/>
      <c r="X9" s="7"/>
      <c r="Y9" s="7"/>
    </row>
    <row r="10" ht="15.75" customHeight="1">
      <c r="A10" s="8">
        <v>0.6736111111111112</v>
      </c>
      <c r="B10" s="6" t="s">
        <v>54</v>
      </c>
      <c r="C10" s="9" t="s">
        <v>55</v>
      </c>
      <c r="D10" s="6" t="s">
        <v>56</v>
      </c>
      <c r="E10" s="9" t="s">
        <v>57</v>
      </c>
      <c r="F10" s="10">
        <v>1.9570680541660732</v>
      </c>
      <c r="G10" s="10">
        <v>2.2844450586352734</v>
      </c>
      <c r="H10" s="10">
        <f t="shared" si="1"/>
        <v>4.241513113</v>
      </c>
      <c r="I10" s="6">
        <v>4.0</v>
      </c>
      <c r="J10" s="6"/>
      <c r="K10" s="14">
        <f t="shared" si="2"/>
        <v>0</v>
      </c>
      <c r="L10" s="16">
        <f t="shared" si="3"/>
        <v>0.5292793189</v>
      </c>
      <c r="M10" s="11">
        <f t="shared" si="4"/>
        <v>0.5292793189</v>
      </c>
      <c r="N10" s="6"/>
      <c r="O10" s="14">
        <f t="shared" si="5"/>
        <v>0</v>
      </c>
      <c r="P10" s="16">
        <f t="shared" si="6"/>
        <v>0.4707206811</v>
      </c>
      <c r="Q10" s="11">
        <f t="shared" si="7"/>
        <v>0.4707206811</v>
      </c>
      <c r="R10" s="18" t="str">
        <f t="shared" si="8"/>
        <v>Over</v>
      </c>
      <c r="S10" s="7"/>
      <c r="T10" s="7"/>
      <c r="U10" s="7"/>
      <c r="V10" s="7"/>
      <c r="W10" s="7"/>
      <c r="X10" s="7"/>
      <c r="Y10" s="7"/>
    </row>
    <row r="11" ht="15.75" customHeight="1">
      <c r="A11" s="8">
        <v>0.6736111111111112</v>
      </c>
      <c r="B11" s="6" t="s">
        <v>58</v>
      </c>
      <c r="C11" s="9" t="s">
        <v>59</v>
      </c>
      <c r="D11" s="6" t="s">
        <v>60</v>
      </c>
      <c r="E11" s="9" t="s">
        <v>61</v>
      </c>
      <c r="F11" s="10">
        <v>2.2665166765722464</v>
      </c>
      <c r="G11" s="10">
        <v>2.068956836863145</v>
      </c>
      <c r="H11" s="10">
        <f t="shared" si="1"/>
        <v>4.335473513</v>
      </c>
      <c r="I11" s="6">
        <v>4.0</v>
      </c>
      <c r="J11" s="6"/>
      <c r="K11" s="14">
        <f t="shared" si="2"/>
        <v>0</v>
      </c>
      <c r="L11" s="16">
        <f t="shared" si="3"/>
        <v>0.5401814004</v>
      </c>
      <c r="M11" s="11">
        <f t="shared" si="4"/>
        <v>0.5401814004</v>
      </c>
      <c r="N11" s="6"/>
      <c r="O11" s="14">
        <f t="shared" si="5"/>
        <v>0</v>
      </c>
      <c r="P11" s="16">
        <f t="shared" si="6"/>
        <v>0.4598185996</v>
      </c>
      <c r="Q11" s="11">
        <f t="shared" si="7"/>
        <v>0.4598185996</v>
      </c>
      <c r="R11" s="18" t="str">
        <f t="shared" si="8"/>
        <v>Over</v>
      </c>
      <c r="S11" s="7"/>
      <c r="T11" s="7"/>
      <c r="U11" s="7"/>
      <c r="V11" s="7"/>
      <c r="W11" s="7"/>
      <c r="X11" s="7"/>
      <c r="Y11" s="7"/>
    </row>
    <row r="12" ht="15.75" customHeight="1">
      <c r="A12" s="8">
        <v>0.6736111111111112</v>
      </c>
      <c r="B12" s="6" t="s">
        <v>62</v>
      </c>
      <c r="C12" s="9" t="s">
        <v>63</v>
      </c>
      <c r="D12" s="6" t="s">
        <v>64</v>
      </c>
      <c r="E12" s="9" t="s">
        <v>65</v>
      </c>
      <c r="F12" s="10">
        <v>2.3705595930626724</v>
      </c>
      <c r="G12" s="10">
        <v>2.2786868720922806</v>
      </c>
      <c r="H12" s="10">
        <f t="shared" si="1"/>
        <v>4.649246465</v>
      </c>
      <c r="I12" s="6">
        <v>4.0</v>
      </c>
      <c r="J12" s="6"/>
      <c r="K12" s="14">
        <f t="shared" si="2"/>
        <v>0</v>
      </c>
      <c r="L12" s="16">
        <f t="shared" si="3"/>
        <v>0.5746433489</v>
      </c>
      <c r="M12" s="11">
        <f t="shared" si="4"/>
        <v>0.5746433489</v>
      </c>
      <c r="N12" s="6"/>
      <c r="O12" s="14">
        <f t="shared" si="5"/>
        <v>0</v>
      </c>
      <c r="P12" s="16">
        <f t="shared" si="6"/>
        <v>0.4253566511</v>
      </c>
      <c r="Q12" s="11">
        <f t="shared" si="7"/>
        <v>0.4253566511</v>
      </c>
      <c r="R12" s="18" t="str">
        <f t="shared" si="8"/>
        <v>Over</v>
      </c>
      <c r="S12" s="7"/>
      <c r="T12" s="7"/>
      <c r="U12" s="7"/>
      <c r="V12" s="7"/>
      <c r="W12" s="7"/>
      <c r="X12" s="7"/>
      <c r="Y12" s="7"/>
    </row>
    <row r="13" ht="15.75" customHeight="1">
      <c r="A13" s="8">
        <v>0.6736111111111112</v>
      </c>
      <c r="B13" s="18" t="s">
        <v>66</v>
      </c>
      <c r="C13" s="9" t="s">
        <v>67</v>
      </c>
      <c r="D13" s="6" t="s">
        <v>68</v>
      </c>
      <c r="E13" s="9" t="s">
        <v>69</v>
      </c>
      <c r="F13" s="10">
        <v>2.4525282885070907</v>
      </c>
      <c r="G13" s="24">
        <v>2.2912481851038384</v>
      </c>
      <c r="H13" s="10">
        <f t="shared" si="1"/>
        <v>4.743776474</v>
      </c>
      <c r="I13" s="6">
        <v>4.5</v>
      </c>
      <c r="J13" s="6"/>
      <c r="K13" s="14">
        <f t="shared" si="2"/>
        <v>0</v>
      </c>
      <c r="L13" s="16">
        <f t="shared" si="3"/>
        <v>0.5263536284</v>
      </c>
      <c r="M13" s="11">
        <f t="shared" si="4"/>
        <v>0.5263536284</v>
      </c>
      <c r="N13" s="6"/>
      <c r="O13" s="14">
        <f t="shared" si="5"/>
        <v>0</v>
      </c>
      <c r="P13" s="16">
        <f t="shared" si="6"/>
        <v>0.4736463716</v>
      </c>
      <c r="Q13" s="11">
        <f t="shared" si="7"/>
        <v>0.4736463716</v>
      </c>
      <c r="R13" s="18" t="str">
        <f t="shared" si="8"/>
        <v>Over</v>
      </c>
      <c r="S13" s="7"/>
      <c r="T13" s="7"/>
      <c r="U13" s="7"/>
      <c r="V13" s="7"/>
      <c r="W13" s="7"/>
      <c r="X13" s="7"/>
      <c r="Y13" s="7"/>
    </row>
    <row r="14" ht="15.75" customHeight="1">
      <c r="A14" s="8">
        <v>0.6736111111111112</v>
      </c>
      <c r="B14" s="18" t="s">
        <v>70</v>
      </c>
      <c r="C14" s="9" t="s">
        <v>71</v>
      </c>
      <c r="D14" s="6" t="s">
        <v>72</v>
      </c>
      <c r="E14" s="9" t="s">
        <v>73</v>
      </c>
      <c r="F14" s="10">
        <v>2.4610106727539462</v>
      </c>
      <c r="G14" s="10">
        <v>2.3494242832869134</v>
      </c>
      <c r="H14" s="10">
        <f t="shared" si="1"/>
        <v>4.810434956</v>
      </c>
      <c r="I14" s="6">
        <v>4.0</v>
      </c>
      <c r="J14" s="6"/>
      <c r="K14" s="14">
        <f t="shared" si="2"/>
        <v>0</v>
      </c>
      <c r="L14" s="16">
        <f t="shared" si="3"/>
        <v>0.5912140083</v>
      </c>
      <c r="M14" s="11">
        <f t="shared" si="4"/>
        <v>0.5912140083</v>
      </c>
      <c r="N14" s="6"/>
      <c r="O14" s="14">
        <f t="shared" si="5"/>
        <v>0</v>
      </c>
      <c r="P14" s="16">
        <f t="shared" si="6"/>
        <v>0.4087859917</v>
      </c>
      <c r="Q14" s="11">
        <f t="shared" si="7"/>
        <v>0.4087859917</v>
      </c>
      <c r="R14" s="18" t="str">
        <f t="shared" si="8"/>
        <v>Over</v>
      </c>
      <c r="S14" s="7"/>
      <c r="T14" s="7"/>
      <c r="U14" s="7"/>
      <c r="V14" s="7"/>
      <c r="W14" s="7"/>
      <c r="X14" s="7"/>
      <c r="Y14" s="7"/>
    </row>
    <row r="15" ht="15.75" customHeight="1">
      <c r="A15" s="8">
        <v>0.6770833333333334</v>
      </c>
      <c r="B15" s="18" t="s">
        <v>74</v>
      </c>
      <c r="C15" s="9" t="s">
        <v>75</v>
      </c>
      <c r="D15" s="6" t="s">
        <v>76</v>
      </c>
      <c r="E15" s="9" t="s">
        <v>77</v>
      </c>
      <c r="F15" s="10">
        <v>2.3492012474990855</v>
      </c>
      <c r="G15" s="10">
        <v>2.4925189356645365</v>
      </c>
      <c r="H15" s="10">
        <f t="shared" si="1"/>
        <v>4.841720183</v>
      </c>
      <c r="I15" s="6">
        <v>4.5</v>
      </c>
      <c r="J15" s="6"/>
      <c r="K15" s="14">
        <f t="shared" si="2"/>
        <v>0</v>
      </c>
      <c r="L15" s="16">
        <f t="shared" si="3"/>
        <v>0.5365311241</v>
      </c>
      <c r="M15" s="11">
        <f t="shared" si="4"/>
        <v>0.5365311241</v>
      </c>
      <c r="N15" s="6"/>
      <c r="O15" s="14">
        <f t="shared" si="5"/>
        <v>0</v>
      </c>
      <c r="P15" s="16">
        <f t="shared" si="6"/>
        <v>0.4634688759</v>
      </c>
      <c r="Q15" s="11">
        <f t="shared" si="7"/>
        <v>0.4634688759</v>
      </c>
      <c r="R15" s="18" t="str">
        <f t="shared" si="8"/>
        <v>Over</v>
      </c>
      <c r="S15" s="7"/>
      <c r="T15" s="7"/>
      <c r="U15" s="7"/>
      <c r="V15" s="7"/>
      <c r="W15" s="7"/>
      <c r="X15" s="7"/>
      <c r="Y15" s="7"/>
    </row>
    <row r="16" ht="15.75" customHeight="1">
      <c r="A16" s="8">
        <v>0.7986111111111112</v>
      </c>
      <c r="B16" s="18" t="s">
        <v>78</v>
      </c>
      <c r="C16" s="9" t="s">
        <v>79</v>
      </c>
      <c r="D16" s="6" t="s">
        <v>80</v>
      </c>
      <c r="E16" s="9" t="s">
        <v>81</v>
      </c>
      <c r="F16" s="10">
        <v>2.365298895675101</v>
      </c>
      <c r="G16" s="10">
        <v>1.568075883494606</v>
      </c>
      <c r="H16" s="10">
        <f t="shared" si="1"/>
        <v>3.933374779</v>
      </c>
      <c r="I16" s="6">
        <v>3.5</v>
      </c>
      <c r="J16" s="6"/>
      <c r="K16" s="14">
        <f t="shared" si="2"/>
        <v>0</v>
      </c>
      <c r="L16" s="16">
        <f t="shared" si="3"/>
        <v>0.5581037184</v>
      </c>
      <c r="M16" s="11">
        <f t="shared" si="4"/>
        <v>0.5581037184</v>
      </c>
      <c r="N16" s="6"/>
      <c r="O16" s="14">
        <f t="shared" si="5"/>
        <v>0</v>
      </c>
      <c r="P16" s="16">
        <f t="shared" si="6"/>
        <v>0.4418962816</v>
      </c>
      <c r="Q16" s="11">
        <f t="shared" si="7"/>
        <v>0.4418962816</v>
      </c>
      <c r="R16" s="18" t="str">
        <f t="shared" si="8"/>
        <v>Over</v>
      </c>
      <c r="S16" s="7"/>
      <c r="T16" s="7"/>
      <c r="U16" s="7"/>
      <c r="V16" s="7"/>
      <c r="W16" s="7"/>
      <c r="X16" s="7"/>
      <c r="Y16" s="7"/>
    </row>
    <row r="17" ht="12.75" customHeight="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ht="12.75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ht="12.75" customHeight="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ht="12.7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ht="12.7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ht="12.75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ht="12.7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ht="12.75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ht="12.75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ht="12.75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ht="12.7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ht="12.75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ht="12.7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ht="12.7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ht="12.7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ht="12.7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ht="12.7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ht="12.7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ht="12.7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ht="12.7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ht="12.75" customHeight="1">
      <c r="A39" s="7"/>
      <c r="B39" s="19"/>
      <c r="C39" s="19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ht="12.7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ht="12.7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ht="12.7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ht="12.7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 ht="12.7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</row>
    <row r="45" ht="12.7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ht="12.7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ht="12.7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ht="12.7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ht="12.7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ht="12.7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ht="12.7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ht="12.7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ht="12.7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 ht="12.7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ht="12.7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ht="12.7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ht="12.7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ht="12.7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ht="12.7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 ht="12.7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ht="12.7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ht="12.7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ht="12.7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ht="12.7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ht="12.7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</row>
    <row r="66" ht="12.7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ht="12.7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ht="12.7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ht="12.7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 ht="12.7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</row>
    <row r="71" ht="12.7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</row>
    <row r="72" ht="12.7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</row>
    <row r="73" ht="12.7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  <row r="74" ht="12.7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</row>
    <row r="75" ht="12.7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</row>
    <row r="76" ht="12.7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</row>
    <row r="77" ht="12.7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 ht="12.7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</row>
    <row r="79" ht="12.7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</row>
    <row r="80" ht="12.7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ht="12.7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ht="12.7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</row>
    <row r="83" ht="12.7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  <row r="84" ht="12.7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</row>
    <row r="85" ht="12.7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</row>
    <row r="86" ht="12.7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</row>
    <row r="87" ht="12.7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</row>
    <row r="88" ht="12.7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</row>
    <row r="89" ht="12.7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</row>
    <row r="90" ht="12.7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</row>
    <row r="91" ht="12.7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</row>
    <row r="92" ht="12.7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</row>
    <row r="93" ht="12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</row>
    <row r="94" ht="12.7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</row>
    <row r="95" ht="12.7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</row>
    <row r="96" ht="12.7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</row>
    <row r="97" ht="12.7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</row>
    <row r="98" ht="12.7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</row>
    <row r="99" ht="12.7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</row>
    <row r="100" ht="12.7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</row>
    <row r="101" ht="12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</row>
    <row r="102" ht="12.7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</row>
    <row r="103" ht="12.7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</row>
    <row r="104" ht="12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</row>
    <row r="105" ht="12.7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 ht="12.7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</row>
    <row r="107" ht="12.7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</row>
    <row r="108" ht="12.7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</row>
    <row r="109" ht="12.7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</row>
    <row r="110" ht="12.7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</row>
    <row r="111" ht="12.7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</row>
    <row r="112" ht="12.7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</row>
    <row r="113" ht="12.7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</row>
    <row r="114" ht="12.7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</row>
    <row r="115" ht="12.7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</row>
    <row r="116" ht="12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</row>
    <row r="117" ht="12.7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</row>
    <row r="118" ht="12.7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</row>
    <row r="119" ht="12.7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</row>
    <row r="120" ht="12.7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</row>
    <row r="121" ht="12.7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</row>
    <row r="122" ht="12.7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</row>
    <row r="123" ht="12.7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</row>
    <row r="124" ht="12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</row>
    <row r="125" ht="12.7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</row>
    <row r="126" ht="12.7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</row>
    <row r="127" ht="12.7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</row>
    <row r="128" ht="12.7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</row>
    <row r="129" ht="12.7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</row>
    <row r="130" ht="12.7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</row>
    <row r="131" ht="12.7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</row>
    <row r="132" ht="12.7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</row>
    <row r="133" ht="12.7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</row>
    <row r="134" ht="12.7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</row>
    <row r="135" ht="12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</row>
    <row r="136" ht="12.7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</row>
    <row r="137" ht="12.7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</row>
    <row r="138" ht="12.7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</row>
    <row r="139" ht="12.7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</row>
    <row r="140" ht="12.7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</row>
    <row r="141" ht="12.7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</row>
    <row r="142" ht="12.7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</row>
    <row r="143" ht="12.7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</row>
    <row r="144" ht="12.7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</row>
    <row r="145" ht="12.7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</row>
    <row r="146" ht="12.7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</row>
    <row r="147" ht="12.7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</row>
    <row r="148" ht="12.7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</row>
    <row r="149" ht="12.7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</row>
    <row r="150" ht="12.7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</row>
    <row r="151" ht="12.7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</row>
    <row r="152" ht="12.7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</row>
    <row r="153" ht="12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</row>
    <row r="154" ht="12.7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</row>
    <row r="155" ht="12.7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</row>
    <row r="156" ht="12.7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</row>
    <row r="157" ht="12.7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</row>
    <row r="158" ht="12.7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</row>
    <row r="159" ht="12.7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</row>
    <row r="160" ht="12.7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</row>
    <row r="161" ht="12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</row>
    <row r="162" ht="12.7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</row>
    <row r="163" ht="12.7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</row>
    <row r="164" ht="12.7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</row>
    <row r="165" ht="12.7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</row>
    <row r="166" ht="12.7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</row>
    <row r="167" ht="12.7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</row>
    <row r="168" ht="12.7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</row>
    <row r="169" ht="12.7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</row>
    <row r="170" ht="12.7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</row>
    <row r="171" ht="12.7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</row>
    <row r="172" ht="12.7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</row>
    <row r="173" ht="12.7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</row>
    <row r="174" ht="12.7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</row>
    <row r="175" ht="12.7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</row>
    <row r="176" ht="12.7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</row>
    <row r="177" ht="12.7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</row>
    <row r="178" ht="12.7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</row>
    <row r="179" ht="12.7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</row>
    <row r="180" ht="12.7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</row>
    <row r="181" ht="12.7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</row>
    <row r="182" ht="12.7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</row>
    <row r="183" ht="12.7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</row>
    <row r="184" ht="12.7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</row>
    <row r="185" ht="12.7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</row>
    <row r="186" ht="12.7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</row>
    <row r="187" ht="12.7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</row>
    <row r="188" ht="12.7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</row>
    <row r="189" ht="12.7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</row>
    <row r="190" ht="12.7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</row>
    <row r="191" ht="12.7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</row>
    <row r="192" ht="12.7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</row>
    <row r="193" ht="12.7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</row>
    <row r="194" ht="12.7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</row>
    <row r="195" ht="12.7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</row>
    <row r="196" ht="12.7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</row>
    <row r="197" ht="12.7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</row>
    <row r="198" ht="12.7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</row>
    <row r="199" ht="12.7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</row>
    <row r="200" ht="12.7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</row>
    <row r="201" ht="12.7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</row>
    <row r="202" ht="12.7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</row>
    <row r="203" ht="12.7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</row>
    <row r="204" ht="12.7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</row>
    <row r="205" ht="12.7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</row>
    <row r="206" ht="12.7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</row>
    <row r="207" ht="12.7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</row>
    <row r="208" ht="12.7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</row>
    <row r="209" ht="12.7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</row>
    <row r="210" ht="12.7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</row>
    <row r="211" ht="12.7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</row>
    <row r="212" ht="12.7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</row>
    <row r="213" ht="12.7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</row>
    <row r="214" ht="12.7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</row>
    <row r="215" ht="12.7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</row>
    <row r="216" ht="12.7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</row>
    <row r="217" ht="12.7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</row>
    <row r="218" ht="12.7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</row>
    <row r="219" ht="12.7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</row>
    <row r="220" ht="12.7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</row>
    <row r="221" ht="12.7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</row>
    <row r="222" ht="12.7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</row>
    <row r="223" ht="12.7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</row>
    <row r="224" ht="12.7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</row>
    <row r="225" ht="12.7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</row>
    <row r="226" ht="12.7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</row>
    <row r="227" ht="12.7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</row>
    <row r="228" ht="12.7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</row>
    <row r="229" ht="12.7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</row>
    <row r="230" ht="12.7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</row>
    <row r="231" ht="12.7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</row>
    <row r="232" ht="12.7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</row>
    <row r="233" ht="12.7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</row>
    <row r="234" ht="12.7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</row>
    <row r="235" ht="12.7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</row>
    <row r="236" ht="12.7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</row>
    <row r="237" ht="12.7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</row>
    <row r="238" ht="12.7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</row>
    <row r="239" ht="12.7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</row>
    <row r="240" ht="12.7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</row>
    <row r="241" ht="12.7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</row>
    <row r="242" ht="12.7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</row>
    <row r="243" ht="12.7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</row>
    <row r="244" ht="12.7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</row>
    <row r="245" ht="12.7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</row>
    <row r="246" ht="12.7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</row>
    <row r="247" ht="12.7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</row>
    <row r="248" ht="12.7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</row>
    <row r="249" ht="12.7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</row>
    <row r="250" ht="12.7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</row>
    <row r="251" ht="12.7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</row>
    <row r="252" ht="12.7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</row>
    <row r="253" ht="12.7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</row>
    <row r="254" ht="12.7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</row>
    <row r="255" ht="12.7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</row>
    <row r="256" ht="12.7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</row>
    <row r="257" ht="12.7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</row>
    <row r="258" ht="12.7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</row>
    <row r="259" ht="12.7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</row>
    <row r="260" ht="12.7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</row>
    <row r="261" ht="12.7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</row>
    <row r="262" ht="12.7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</row>
    <row r="263" ht="12.7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</row>
    <row r="264" ht="12.7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</row>
    <row r="265" ht="12.7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</row>
    <row r="266" ht="12.7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</row>
    <row r="267" ht="12.7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</row>
    <row r="268" ht="12.7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</row>
    <row r="269" ht="12.7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</row>
    <row r="270" ht="12.7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</row>
    <row r="271" ht="12.7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</row>
    <row r="272" ht="12.7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</row>
    <row r="273" ht="12.7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</row>
    <row r="274" ht="12.7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</row>
    <row r="275" ht="12.7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</row>
    <row r="276" ht="12.7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</row>
    <row r="277" ht="12.7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</row>
    <row r="278" ht="12.7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</row>
    <row r="279" ht="12.7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</row>
    <row r="280" ht="12.7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</row>
    <row r="281" ht="12.7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</row>
    <row r="282" ht="12.7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</row>
    <row r="283" ht="12.7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</row>
    <row r="284" ht="12.7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</row>
    <row r="285" ht="12.7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</row>
    <row r="286" ht="12.7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</row>
    <row r="287" ht="12.7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</row>
    <row r="288" ht="12.7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</row>
    <row r="289" ht="12.7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</row>
    <row r="290" ht="12.7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</row>
    <row r="291" ht="12.7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</row>
    <row r="292" ht="12.7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</row>
    <row r="293" ht="12.7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</row>
    <row r="294" ht="12.7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</row>
    <row r="295" ht="12.7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</row>
    <row r="296" ht="12.7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</row>
    <row r="297" ht="12.7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</row>
    <row r="298" ht="12.7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</row>
    <row r="299" ht="12.7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</row>
    <row r="300" ht="12.7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</row>
    <row r="301" ht="12.7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</row>
    <row r="302" ht="12.7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</row>
    <row r="303" ht="12.7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</row>
    <row r="304" ht="12.7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</row>
    <row r="305" ht="12.7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</row>
    <row r="306" ht="12.7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</row>
    <row r="307" ht="12.7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</row>
    <row r="308" ht="12.7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</row>
    <row r="309" ht="12.7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</row>
    <row r="310" ht="12.7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</row>
    <row r="311" ht="12.7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</row>
    <row r="312" ht="12.7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</row>
    <row r="313" ht="12.7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</row>
    <row r="314" ht="12.7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</row>
    <row r="315" ht="12.7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</row>
    <row r="316" ht="12.7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</row>
    <row r="317" ht="12.7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</row>
    <row r="318" ht="12.7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</row>
    <row r="319" ht="12.7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</row>
    <row r="320" ht="12.7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</row>
    <row r="321" ht="12.7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</row>
    <row r="322" ht="12.7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</row>
    <row r="323" ht="12.7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</row>
    <row r="324" ht="12.7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</row>
    <row r="325" ht="12.7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</row>
    <row r="326" ht="12.7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</row>
    <row r="327" ht="12.7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</row>
    <row r="328" ht="12.7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</row>
    <row r="329" ht="12.7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</row>
    <row r="330" ht="12.7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</row>
    <row r="331" ht="12.7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</row>
    <row r="332" ht="12.7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</row>
    <row r="333" ht="12.7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</row>
    <row r="334" ht="12.7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</row>
    <row r="335" ht="12.7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</row>
    <row r="336" ht="12.7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</row>
    <row r="337" ht="12.7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</row>
    <row r="338" ht="12.7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</row>
    <row r="339" ht="12.7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</row>
    <row r="340" ht="12.7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</row>
    <row r="341" ht="12.7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</row>
    <row r="342" ht="12.7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</row>
    <row r="343" ht="12.7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</row>
    <row r="344" ht="12.7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</row>
    <row r="345" ht="12.7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</row>
    <row r="346" ht="12.7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</row>
    <row r="347" ht="12.7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</row>
    <row r="348" ht="12.7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</row>
    <row r="349" ht="12.7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</row>
    <row r="350" ht="12.7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</row>
    <row r="351" ht="12.7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</row>
    <row r="352" ht="12.7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</row>
    <row r="353" ht="12.7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</row>
    <row r="354" ht="12.7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</row>
    <row r="355" ht="12.7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</row>
    <row r="356" ht="12.7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</row>
    <row r="357" ht="12.7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</row>
    <row r="358" ht="12.7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</row>
    <row r="359" ht="12.7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</row>
    <row r="360" ht="12.7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</row>
    <row r="361" ht="12.7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</row>
    <row r="362" ht="12.7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</row>
    <row r="363" ht="12.7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</row>
    <row r="364" ht="12.7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</row>
    <row r="365" ht="12.7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</row>
    <row r="366" ht="12.7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</row>
    <row r="367" ht="12.7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</row>
    <row r="368" ht="12.7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</row>
    <row r="369" ht="12.7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</row>
    <row r="370" ht="12.7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</row>
    <row r="371" ht="12.7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</row>
    <row r="372" ht="12.7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</row>
    <row r="373" ht="12.7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</row>
    <row r="374" ht="12.7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</row>
    <row r="375" ht="12.7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</row>
    <row r="376" ht="12.7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</row>
    <row r="377" ht="12.7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</row>
    <row r="378" ht="12.7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</row>
    <row r="379" ht="12.7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</row>
    <row r="380" ht="12.7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</row>
    <row r="381" ht="12.7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</row>
    <row r="382" ht="12.7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</row>
    <row r="383" ht="12.7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</row>
    <row r="384" ht="12.7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</row>
    <row r="385" ht="12.7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</row>
    <row r="386" ht="12.7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</row>
    <row r="387" ht="12.7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</row>
    <row r="388" ht="12.7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</row>
    <row r="389" ht="12.7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</row>
    <row r="390" ht="12.7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</row>
    <row r="391" ht="12.7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</row>
    <row r="392" ht="12.7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</row>
    <row r="393" ht="12.7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</row>
    <row r="394" ht="12.7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</row>
    <row r="395" ht="12.7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</row>
    <row r="396" ht="12.7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</row>
    <row r="397" ht="12.7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</row>
    <row r="398" ht="12.7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</row>
    <row r="399" ht="12.7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</row>
    <row r="400" ht="12.7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</row>
    <row r="401" ht="12.7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</row>
    <row r="402" ht="12.7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</row>
    <row r="403" ht="12.7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</row>
    <row r="404" ht="12.7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</row>
    <row r="405" ht="12.7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</row>
    <row r="406" ht="12.7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</row>
    <row r="407" ht="12.7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</row>
    <row r="408" ht="12.7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</row>
    <row r="409" ht="12.7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</row>
    <row r="410" ht="12.7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</row>
    <row r="411" ht="12.7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</row>
    <row r="412" ht="12.7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</row>
    <row r="413" ht="12.7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</row>
    <row r="414" ht="12.7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</row>
    <row r="415" ht="12.7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</row>
    <row r="416" ht="12.7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</row>
    <row r="417" ht="12.7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</row>
    <row r="418" ht="12.7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</row>
    <row r="419" ht="12.7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</row>
    <row r="420" ht="12.7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</row>
    <row r="421" ht="12.7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</row>
    <row r="422" ht="12.7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</row>
    <row r="423" ht="12.7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</row>
    <row r="424" ht="12.7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</row>
    <row r="425" ht="12.7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</row>
    <row r="426" ht="12.7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</row>
    <row r="427" ht="12.7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</row>
    <row r="428" ht="12.7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</row>
    <row r="429" ht="12.7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</row>
    <row r="430" ht="12.7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</row>
    <row r="431" ht="12.7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</row>
    <row r="432" ht="12.7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</row>
    <row r="433" ht="12.7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</row>
    <row r="434" ht="12.7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</row>
    <row r="435" ht="12.7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</row>
    <row r="436" ht="12.7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</row>
    <row r="437" ht="12.7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</row>
    <row r="438" ht="12.7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</row>
    <row r="439" ht="12.7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</row>
    <row r="440" ht="12.7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</row>
    <row r="441" ht="12.7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</row>
    <row r="442" ht="12.7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</row>
    <row r="443" ht="12.7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</row>
    <row r="444" ht="12.7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</row>
    <row r="445" ht="12.7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</row>
    <row r="446" ht="12.7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</row>
    <row r="447" ht="12.7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</row>
    <row r="448" ht="12.7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</row>
    <row r="449" ht="12.7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</row>
    <row r="450" ht="12.7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</row>
    <row r="451" ht="12.7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</row>
    <row r="452" ht="12.7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</row>
    <row r="453" ht="12.7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</row>
    <row r="454" ht="12.7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</row>
    <row r="455" ht="12.7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</row>
    <row r="456" ht="12.7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</row>
    <row r="457" ht="12.7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</row>
    <row r="458" ht="12.7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</row>
    <row r="459" ht="12.7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</row>
    <row r="460" ht="12.7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</row>
    <row r="461" ht="12.7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</row>
    <row r="462" ht="12.7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</row>
    <row r="463" ht="12.7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</row>
    <row r="464" ht="12.7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</row>
    <row r="465" ht="12.7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</row>
    <row r="466" ht="12.7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</row>
    <row r="467" ht="12.7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</row>
    <row r="468" ht="12.7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</row>
    <row r="469" ht="12.7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</row>
    <row r="470" ht="12.7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</row>
    <row r="471" ht="12.7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</row>
    <row r="472" ht="12.7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</row>
    <row r="473" ht="12.7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</row>
    <row r="474" ht="12.7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</row>
    <row r="475" ht="12.7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</row>
    <row r="476" ht="12.7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</row>
    <row r="477" ht="12.7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</row>
    <row r="478" ht="12.7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</row>
    <row r="479" ht="12.7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</row>
    <row r="480" ht="12.7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</row>
    <row r="481" ht="12.7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</row>
    <row r="482" ht="12.7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</row>
    <row r="483" ht="12.7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</row>
    <row r="484" ht="12.7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</row>
    <row r="485" ht="12.7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</row>
    <row r="486" ht="12.7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</row>
    <row r="487" ht="12.7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</row>
    <row r="488" ht="12.7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</row>
    <row r="489" ht="12.7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</row>
    <row r="490" ht="12.7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</row>
    <row r="491" ht="12.7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</row>
    <row r="492" ht="12.7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</row>
    <row r="493" ht="12.7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</row>
    <row r="494" ht="12.7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</row>
    <row r="495" ht="12.7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</row>
    <row r="496" ht="12.7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</row>
    <row r="497" ht="12.7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</row>
    <row r="498" ht="12.7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</row>
    <row r="499" ht="12.7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</row>
    <row r="500" ht="12.7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</row>
    <row r="501" ht="12.7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</row>
    <row r="502" ht="12.7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</row>
    <row r="503" ht="12.7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</row>
    <row r="504" ht="12.7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</row>
    <row r="505" ht="12.7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</row>
    <row r="506" ht="12.7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</row>
    <row r="507" ht="12.7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</row>
    <row r="508" ht="12.7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</row>
    <row r="509" ht="12.7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</row>
    <row r="510" ht="12.7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</row>
    <row r="511" ht="12.7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</row>
    <row r="512" ht="12.7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</row>
    <row r="513" ht="12.7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</row>
    <row r="514" ht="12.7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</row>
    <row r="515" ht="12.7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</row>
    <row r="516" ht="12.7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</row>
    <row r="517" ht="12.7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</row>
    <row r="518" ht="12.7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</row>
    <row r="519" ht="12.7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</row>
    <row r="520" ht="12.7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</row>
    <row r="521" ht="12.7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</row>
    <row r="522" ht="12.7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</row>
    <row r="523" ht="12.7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</row>
    <row r="524" ht="12.7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</row>
    <row r="525" ht="12.7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</row>
    <row r="526" ht="12.7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</row>
    <row r="527" ht="12.7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</row>
    <row r="528" ht="12.7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</row>
    <row r="529" ht="12.7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</row>
    <row r="530" ht="12.7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</row>
    <row r="531" ht="12.7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</row>
    <row r="532" ht="12.7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</row>
    <row r="533" ht="12.7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</row>
    <row r="534" ht="12.7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</row>
    <row r="535" ht="12.7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</row>
    <row r="536" ht="12.7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</row>
    <row r="537" ht="12.7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</row>
    <row r="538" ht="12.7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</row>
    <row r="539" ht="12.7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</row>
    <row r="540" ht="12.7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</row>
    <row r="541" ht="12.7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</row>
    <row r="542" ht="12.7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</row>
    <row r="543" ht="12.7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</row>
    <row r="544" ht="12.7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</row>
    <row r="545" ht="12.7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</row>
    <row r="546" ht="12.7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</row>
    <row r="547" ht="12.7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</row>
    <row r="548" ht="12.7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</row>
    <row r="549" ht="12.7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</row>
    <row r="550" ht="12.7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</row>
    <row r="551" ht="12.7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</row>
    <row r="552" ht="12.7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</row>
    <row r="553" ht="12.7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</row>
    <row r="554" ht="12.7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</row>
    <row r="555" ht="12.7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</row>
    <row r="556" ht="12.7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</row>
    <row r="557" ht="12.7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</row>
    <row r="558" ht="12.7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</row>
    <row r="559" ht="12.7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</row>
    <row r="560" ht="12.7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</row>
    <row r="561" ht="12.7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</row>
    <row r="562" ht="12.7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</row>
    <row r="563" ht="12.7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</row>
    <row r="564" ht="12.7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</row>
    <row r="565" ht="12.7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</row>
    <row r="566" ht="12.7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</row>
    <row r="567" ht="12.7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</row>
    <row r="568" ht="12.7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</row>
    <row r="569" ht="12.7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</row>
    <row r="570" ht="12.7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</row>
    <row r="571" ht="12.7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</row>
    <row r="572" ht="12.7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</row>
    <row r="573" ht="12.7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</row>
    <row r="574" ht="12.7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</row>
    <row r="575" ht="12.7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</row>
    <row r="576" ht="12.7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</row>
    <row r="577" ht="12.7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</row>
    <row r="578" ht="12.7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</row>
    <row r="579" ht="12.7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</row>
    <row r="580" ht="12.7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</row>
    <row r="581" ht="12.7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</row>
    <row r="582" ht="12.7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</row>
    <row r="583" ht="12.7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</row>
    <row r="584" ht="12.7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</row>
    <row r="585" ht="12.7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</row>
    <row r="586" ht="12.7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</row>
    <row r="587" ht="12.7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</row>
    <row r="588" ht="12.7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</row>
    <row r="589" ht="12.7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</row>
    <row r="590" ht="12.7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</row>
    <row r="591" ht="12.7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</row>
    <row r="592" ht="12.7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</row>
    <row r="593" ht="12.7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</row>
    <row r="594" ht="12.7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</row>
    <row r="595" ht="12.7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</row>
    <row r="596" ht="12.7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</row>
    <row r="597" ht="12.7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</row>
    <row r="598" ht="12.7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</row>
    <row r="599" ht="12.7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</row>
    <row r="600" ht="12.7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</row>
    <row r="601" ht="12.7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</row>
    <row r="602" ht="12.7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</row>
    <row r="603" ht="12.7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</row>
    <row r="604" ht="12.7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</row>
    <row r="605" ht="12.7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</row>
    <row r="606" ht="12.7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</row>
    <row r="607" ht="12.7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</row>
    <row r="608" ht="12.7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</row>
    <row r="609" ht="12.7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</row>
    <row r="610" ht="12.7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</row>
    <row r="611" ht="12.7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</row>
    <row r="612" ht="12.7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</row>
    <row r="613" ht="12.7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</row>
    <row r="614" ht="12.7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</row>
    <row r="615" ht="12.7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</row>
    <row r="616" ht="12.7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</row>
    <row r="617" ht="12.7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</row>
    <row r="618" ht="12.7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</row>
    <row r="619" ht="12.7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</row>
    <row r="620" ht="12.7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</row>
    <row r="621" ht="12.7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</row>
    <row r="622" ht="12.7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</row>
    <row r="623" ht="12.7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</row>
    <row r="624" ht="12.7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</row>
    <row r="625" ht="12.7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</row>
    <row r="626" ht="12.7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</row>
    <row r="627" ht="12.7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</row>
    <row r="628" ht="12.7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</row>
    <row r="629" ht="12.7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</row>
    <row r="630" ht="12.7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</row>
    <row r="631" ht="12.7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</row>
    <row r="632" ht="12.7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</row>
    <row r="633" ht="12.7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</row>
    <row r="634" ht="12.7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</row>
    <row r="635" ht="12.7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</row>
    <row r="636" ht="12.7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</row>
    <row r="637" ht="12.7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</row>
    <row r="638" ht="12.7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</row>
    <row r="639" ht="12.7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</row>
    <row r="640" ht="12.7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</row>
    <row r="641" ht="12.7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</row>
    <row r="642" ht="12.7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</row>
    <row r="643" ht="12.7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</row>
    <row r="644" ht="12.7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</row>
    <row r="645" ht="12.7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</row>
    <row r="646" ht="12.7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</row>
    <row r="647" ht="12.7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</row>
    <row r="648" ht="12.7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</row>
    <row r="649" ht="12.7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</row>
    <row r="650" ht="12.7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</row>
    <row r="651" ht="12.7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</row>
    <row r="652" ht="12.7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</row>
    <row r="653" ht="12.7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</row>
    <row r="654" ht="12.7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</row>
    <row r="655" ht="12.7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</row>
    <row r="656" ht="12.7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</row>
    <row r="657" ht="12.7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</row>
    <row r="658" ht="12.7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</row>
    <row r="659" ht="12.7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</row>
    <row r="660" ht="12.7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</row>
    <row r="661" ht="12.7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</row>
    <row r="662" ht="12.7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</row>
    <row r="663" ht="12.7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</row>
    <row r="664" ht="12.7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</row>
    <row r="665" ht="12.7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</row>
    <row r="666" ht="12.7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</row>
    <row r="667" ht="12.7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</row>
    <row r="668" ht="12.7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</row>
    <row r="669" ht="12.7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</row>
    <row r="670" ht="12.7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</row>
    <row r="671" ht="12.7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</row>
    <row r="672" ht="12.7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</row>
    <row r="673" ht="12.7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</row>
    <row r="674" ht="12.7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</row>
    <row r="675" ht="12.7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</row>
    <row r="676" ht="12.7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</row>
    <row r="677" ht="12.7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</row>
    <row r="678" ht="12.7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</row>
    <row r="679" ht="12.7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</row>
    <row r="680" ht="12.7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</row>
    <row r="681" ht="12.7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</row>
    <row r="682" ht="12.7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</row>
    <row r="683" ht="12.7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</row>
    <row r="684" ht="12.7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</row>
    <row r="685" ht="12.7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</row>
    <row r="686" ht="12.7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</row>
    <row r="687" ht="12.7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</row>
    <row r="688" ht="12.7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</row>
    <row r="689" ht="12.7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</row>
    <row r="690" ht="12.7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</row>
    <row r="691" ht="12.7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</row>
    <row r="692" ht="12.7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</row>
    <row r="693" ht="12.7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</row>
    <row r="694" ht="12.7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</row>
    <row r="695" ht="12.7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</row>
    <row r="696" ht="12.7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</row>
    <row r="697" ht="12.7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</row>
    <row r="698" ht="12.7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</row>
    <row r="699" ht="12.7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</row>
    <row r="700" ht="12.7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</row>
    <row r="701" ht="12.7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</row>
    <row r="702" ht="12.7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</row>
    <row r="703" ht="12.7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</row>
    <row r="704" ht="12.7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</row>
    <row r="705" ht="12.7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</row>
    <row r="706" ht="12.7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</row>
    <row r="707" ht="12.7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</row>
    <row r="708" ht="12.7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</row>
    <row r="709" ht="12.7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</row>
    <row r="710" ht="12.7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</row>
    <row r="711" ht="12.7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</row>
    <row r="712" ht="12.7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</row>
    <row r="713" ht="12.7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</row>
    <row r="714" ht="12.7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</row>
    <row r="715" ht="12.7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</row>
    <row r="716" ht="12.7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</row>
    <row r="717" ht="12.7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</row>
    <row r="718" ht="12.7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</row>
    <row r="719" ht="12.7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</row>
    <row r="720" ht="12.7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</row>
    <row r="721" ht="12.7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</row>
    <row r="722" ht="12.7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</row>
    <row r="723" ht="12.7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</row>
    <row r="724" ht="12.7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</row>
    <row r="725" ht="12.7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</row>
    <row r="726" ht="12.7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</row>
    <row r="727" ht="12.7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</row>
    <row r="728" ht="12.7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</row>
    <row r="729" ht="12.7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</row>
    <row r="730" ht="12.7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</row>
    <row r="731" ht="12.7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</row>
    <row r="732" ht="12.7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</row>
    <row r="733" ht="12.7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</row>
    <row r="734" ht="12.7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</row>
    <row r="735" ht="12.7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</row>
    <row r="736" ht="12.7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</row>
    <row r="737" ht="12.7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</row>
    <row r="738" ht="12.7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</row>
    <row r="739" ht="12.7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</row>
    <row r="740" ht="12.7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</row>
    <row r="741" ht="12.7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</row>
    <row r="742" ht="12.7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</row>
    <row r="743" ht="12.7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</row>
    <row r="744" ht="12.7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</row>
    <row r="745" ht="12.7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</row>
    <row r="746" ht="12.7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</row>
    <row r="747" ht="12.7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</row>
    <row r="748" ht="12.7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</row>
    <row r="749" ht="12.7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</row>
    <row r="750" ht="12.7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</row>
    <row r="751" ht="12.7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</row>
    <row r="752" ht="12.7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</row>
    <row r="753" ht="12.7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</row>
    <row r="754" ht="12.7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</row>
    <row r="755" ht="12.7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</row>
    <row r="756" ht="12.7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</row>
    <row r="757" ht="12.7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</row>
    <row r="758" ht="12.7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</row>
    <row r="759" ht="12.7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</row>
    <row r="760" ht="12.7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</row>
    <row r="761" ht="12.7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</row>
    <row r="762" ht="12.7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</row>
    <row r="763" ht="12.7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</row>
    <row r="764" ht="12.7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</row>
    <row r="765" ht="12.7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</row>
    <row r="766" ht="12.7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</row>
    <row r="767" ht="12.7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</row>
    <row r="768" ht="12.7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</row>
    <row r="769" ht="12.7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</row>
    <row r="770" ht="12.7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</row>
    <row r="771" ht="12.7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</row>
    <row r="772" ht="12.7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</row>
    <row r="773" ht="12.7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</row>
    <row r="774" ht="12.7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</row>
    <row r="775" ht="12.7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</row>
    <row r="776" ht="12.7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</row>
    <row r="777" ht="12.7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</row>
    <row r="778" ht="12.7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</row>
    <row r="779" ht="12.7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</row>
    <row r="780" ht="12.7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</row>
    <row r="781" ht="12.7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</row>
    <row r="782" ht="12.7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</row>
    <row r="783" ht="12.7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</row>
    <row r="784" ht="12.7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</row>
    <row r="785" ht="12.7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</row>
    <row r="786" ht="12.7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</row>
    <row r="787" ht="12.7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</row>
    <row r="788" ht="12.7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</row>
    <row r="789" ht="12.7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</row>
    <row r="790" ht="12.7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</row>
    <row r="791" ht="12.7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</row>
    <row r="792" ht="12.7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</row>
    <row r="793" ht="12.7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</row>
    <row r="794" ht="12.7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</row>
    <row r="795" ht="12.7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</row>
    <row r="796" ht="12.7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</row>
    <row r="797" ht="12.7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</row>
    <row r="798" ht="12.7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</row>
    <row r="799" ht="12.7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</row>
    <row r="800" ht="12.7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</row>
    <row r="801" ht="12.7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</row>
    <row r="802" ht="12.7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</row>
    <row r="803" ht="12.7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</row>
    <row r="804" ht="12.7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</row>
    <row r="805" ht="12.7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</row>
    <row r="806" ht="12.7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</row>
    <row r="807" ht="12.7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</row>
    <row r="808" ht="12.7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</row>
    <row r="809" ht="12.7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</row>
    <row r="810" ht="12.7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</row>
    <row r="811" ht="12.7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</row>
    <row r="812" ht="12.7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</row>
    <row r="813" ht="12.7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</row>
    <row r="814" ht="12.7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</row>
    <row r="815" ht="12.7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</row>
    <row r="816" ht="12.7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</row>
    <row r="817" ht="12.7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</row>
    <row r="818" ht="12.7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</row>
    <row r="819" ht="12.7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</row>
    <row r="820" ht="12.7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</row>
    <row r="821" ht="12.7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</row>
    <row r="822" ht="12.7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</row>
    <row r="823" ht="12.7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</row>
    <row r="824" ht="12.7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</row>
    <row r="825" ht="12.7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</row>
    <row r="826" ht="12.7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</row>
    <row r="827" ht="12.7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</row>
    <row r="828" ht="12.7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</row>
    <row r="829" ht="12.7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</row>
    <row r="830" ht="12.7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</row>
    <row r="831" ht="12.7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</row>
    <row r="832" ht="12.7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</row>
    <row r="833" ht="12.7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</row>
    <row r="834" ht="12.7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</row>
    <row r="835" ht="12.7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</row>
    <row r="836" ht="12.7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</row>
    <row r="837" ht="12.7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</row>
    <row r="838" ht="12.7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</row>
    <row r="839" ht="12.7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</row>
    <row r="840" ht="12.7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</row>
    <row r="841" ht="12.7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</row>
    <row r="842" ht="12.7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</row>
    <row r="843" ht="12.7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</row>
    <row r="844" ht="12.7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</row>
    <row r="845" ht="12.7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</row>
    <row r="846" ht="12.7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</row>
    <row r="847" ht="12.7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</row>
    <row r="848" ht="12.7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</row>
    <row r="849" ht="12.7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</row>
    <row r="850" ht="12.7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</row>
    <row r="851" ht="12.7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</row>
    <row r="852" ht="12.7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</row>
    <row r="853" ht="12.7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</row>
    <row r="854" ht="12.7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</row>
    <row r="855" ht="12.7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</row>
    <row r="856" ht="12.7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</row>
    <row r="857" ht="12.7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</row>
    <row r="858" ht="12.7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</row>
    <row r="859" ht="12.7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</row>
    <row r="860" ht="12.7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</row>
    <row r="861" ht="12.7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</row>
    <row r="862" ht="12.7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</row>
    <row r="863" ht="12.7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</row>
    <row r="864" ht="12.7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</row>
    <row r="865" ht="12.7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</row>
    <row r="866" ht="12.7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</row>
    <row r="867" ht="12.7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</row>
    <row r="868" ht="12.7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</row>
    <row r="869" ht="12.7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</row>
    <row r="870" ht="12.7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</row>
    <row r="871" ht="12.7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</row>
    <row r="872" ht="12.7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</row>
    <row r="873" ht="12.7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</row>
    <row r="874" ht="12.7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</row>
    <row r="875" ht="12.7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</row>
    <row r="876" ht="12.7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</row>
    <row r="877" ht="12.7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</row>
    <row r="878" ht="12.7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</row>
    <row r="879" ht="12.7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</row>
    <row r="880" ht="12.7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</row>
    <row r="881" ht="12.7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</row>
    <row r="882" ht="12.7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</row>
    <row r="883" ht="12.7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</row>
    <row r="884" ht="12.7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</row>
    <row r="885" ht="12.7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</row>
    <row r="886" ht="12.7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</row>
    <row r="887" ht="12.7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</row>
    <row r="888" ht="12.7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</row>
    <row r="889" ht="12.7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</row>
    <row r="890" ht="12.7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</row>
    <row r="891" ht="12.7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</row>
    <row r="892" ht="12.7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</row>
    <row r="893" ht="12.7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</row>
    <row r="894" ht="12.7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</row>
    <row r="895" ht="12.7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</row>
    <row r="896" ht="12.7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</row>
    <row r="897" ht="12.7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</row>
    <row r="898" ht="12.7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</row>
    <row r="899" ht="12.7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</row>
    <row r="900" ht="12.7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</row>
    <row r="901" ht="12.7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</row>
    <row r="902" ht="12.7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</row>
    <row r="903" ht="12.7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</row>
    <row r="904" ht="12.7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</row>
    <row r="905" ht="12.7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</row>
    <row r="906" ht="12.7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</row>
    <row r="907" ht="12.7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</row>
    <row r="908" ht="12.7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</row>
    <row r="909" ht="12.7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</row>
    <row r="910" ht="12.7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</row>
    <row r="911" ht="12.7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</row>
    <row r="912" ht="12.7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</row>
    <row r="913" ht="12.7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</row>
    <row r="914" ht="12.7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</row>
    <row r="915" ht="12.7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</row>
    <row r="916" ht="12.7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</row>
    <row r="917" ht="12.7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</row>
    <row r="918" ht="12.7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</row>
    <row r="919" ht="12.7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</row>
    <row r="920" ht="12.7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</row>
    <row r="921" ht="12.7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</row>
    <row r="922" ht="12.7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</row>
    <row r="923" ht="12.7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</row>
    <row r="924" ht="12.7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</row>
    <row r="925" ht="12.7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</row>
    <row r="926" ht="12.7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</row>
    <row r="927" ht="12.7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</row>
    <row r="928" ht="12.7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</row>
    <row r="929" ht="12.7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</row>
    <row r="930" ht="12.7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</row>
    <row r="931" ht="12.7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</row>
    <row r="932" ht="12.7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</row>
    <row r="933" ht="12.7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</row>
    <row r="934" ht="12.7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</row>
    <row r="935" ht="12.7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</row>
    <row r="936" ht="12.7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</row>
    <row r="937" ht="12.7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</row>
    <row r="938" ht="12.7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</row>
    <row r="939" ht="12.7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</row>
    <row r="940" ht="12.7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</row>
    <row r="941" ht="12.7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</row>
    <row r="942" ht="12.7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</row>
    <row r="943" ht="12.7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</row>
    <row r="944" ht="12.7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</row>
    <row r="945" ht="12.7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</row>
    <row r="946" ht="12.7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</row>
    <row r="947" ht="12.7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</row>
    <row r="948" ht="12.7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</row>
    <row r="949" ht="12.7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</row>
    <row r="950" ht="12.7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</row>
    <row r="951" ht="12.7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</row>
    <row r="952" ht="12.7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</row>
    <row r="953" ht="12.7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</row>
    <row r="954" ht="12.7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</row>
    <row r="955" ht="12.7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</row>
    <row r="956" ht="12.7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</row>
    <row r="957" ht="12.7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</row>
    <row r="958" ht="12.7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</row>
    <row r="959" ht="12.7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</row>
    <row r="960" ht="12.7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</row>
    <row r="961" ht="12.7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</row>
    <row r="962" ht="12.7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</row>
    <row r="963" ht="12.7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</row>
    <row r="964" ht="12.7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</row>
    <row r="965" ht="12.7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</row>
    <row r="966" ht="12.7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</row>
    <row r="967" ht="12.7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</row>
    <row r="968" ht="12.7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</row>
    <row r="969" ht="12.7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</row>
    <row r="970" ht="12.7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</row>
    <row r="971" ht="12.7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</row>
    <row r="972" ht="12.7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</row>
    <row r="973" ht="12.7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</row>
    <row r="974" ht="12.7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</row>
    <row r="975" ht="12.7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</row>
    <row r="976" ht="12.7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</row>
    <row r="977" ht="12.7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</row>
    <row r="978" ht="12.7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</row>
    <row r="979" ht="12.7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</row>
    <row r="980" ht="12.7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</row>
    <row r="981" ht="12.7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</row>
    <row r="982" ht="12.7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</row>
    <row r="983" ht="12.7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</row>
    <row r="984" ht="12.7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</row>
    <row r="985" ht="12.7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</row>
    <row r="986" ht="12.7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</row>
    <row r="987" ht="12.7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</row>
    <row r="988" ht="12.7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</row>
    <row r="989" ht="12.7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</row>
    <row r="990" ht="12.7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</row>
    <row r="991" ht="12.7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</row>
    <row r="992" ht="12.75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</row>
    <row r="993" ht="12.75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</row>
    <row r="994" ht="12.75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</row>
    <row r="995" ht="12.75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</row>
    <row r="996" ht="12.75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</row>
    <row r="997" ht="12.75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</row>
    <row r="998" ht="12.75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</row>
    <row r="999" ht="12.75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</row>
    <row r="1000" ht="12.75" customHeigh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</row>
  </sheetData>
  <conditionalFormatting sqref="M2:M20 Q2:Q20">
    <cfRule type="colorScale" priority="1">
      <colorScale>
        <cfvo type="formula" val="-10%"/>
        <cfvo type="formula" val="0%"/>
        <cfvo type="formula" val="10%"/>
        <color rgb="FFE67C73"/>
        <color rgb="FFFFFFFF"/>
        <color rgb="FF57BB8A"/>
      </colorScale>
    </cfRule>
  </conditionalFormatting>
  <conditionalFormatting sqref="R2:R11">
    <cfRule type="containsText" dxfId="0" priority="2" operator="containsText" text="Under">
      <formula>NOT(ISERROR(SEARCH(("Under"),(R2))))</formula>
    </cfRule>
  </conditionalFormatting>
  <conditionalFormatting sqref="R2:R11">
    <cfRule type="containsText" dxfId="0" priority="3" operator="containsText" text="Over">
      <formula>NOT(ISERROR(SEARCH(("Over"),(R2))))</formula>
    </cfRule>
  </conditionalFormatting>
  <conditionalFormatting sqref="M12 Q12">
    <cfRule type="colorScale" priority="4">
      <colorScale>
        <cfvo type="formula" val="-10%"/>
        <cfvo type="formula" val="0%"/>
        <cfvo type="formula" val="10%"/>
        <color rgb="FFE67C73"/>
        <color rgb="FFFFFFFF"/>
        <color rgb="FF57BB8A"/>
      </colorScale>
    </cfRule>
  </conditionalFormatting>
  <conditionalFormatting sqref="R12">
    <cfRule type="containsText" dxfId="0" priority="5" operator="containsText" text="Under">
      <formula>NOT(ISERROR(SEARCH(("Under"),(R12))))</formula>
    </cfRule>
  </conditionalFormatting>
  <conditionalFormatting sqref="R12">
    <cfRule type="containsText" dxfId="0" priority="6" operator="containsText" text="Over">
      <formula>NOT(ISERROR(SEARCH(("Over"),(R12))))</formula>
    </cfRule>
  </conditionalFormatting>
  <conditionalFormatting sqref="M13 Q13">
    <cfRule type="colorScale" priority="7">
      <colorScale>
        <cfvo type="formula" val="-10%"/>
        <cfvo type="formula" val="0%"/>
        <cfvo type="formula" val="10%"/>
        <color rgb="FFE67C73"/>
        <color rgb="FFFFFFFF"/>
        <color rgb="FF57BB8A"/>
      </colorScale>
    </cfRule>
  </conditionalFormatting>
  <conditionalFormatting sqref="R13">
    <cfRule type="containsText" dxfId="0" priority="8" operator="containsText" text="Under">
      <formula>NOT(ISERROR(SEARCH(("Under"),(R13))))</formula>
    </cfRule>
  </conditionalFormatting>
  <conditionalFormatting sqref="R13">
    <cfRule type="containsText" dxfId="0" priority="9" operator="containsText" text="Over">
      <formula>NOT(ISERROR(SEARCH(("Over"),(R13))))</formula>
    </cfRule>
  </conditionalFormatting>
  <conditionalFormatting sqref="M14 Q14">
    <cfRule type="colorScale" priority="10">
      <colorScale>
        <cfvo type="formula" val="-10%"/>
        <cfvo type="formula" val="0%"/>
        <cfvo type="formula" val="10%"/>
        <color rgb="FFE67C73"/>
        <color rgb="FFFFFFFF"/>
        <color rgb="FF57BB8A"/>
      </colorScale>
    </cfRule>
  </conditionalFormatting>
  <conditionalFormatting sqref="R14">
    <cfRule type="containsText" dxfId="0" priority="11" operator="containsText" text="Under">
      <formula>NOT(ISERROR(SEARCH(("Under"),(R14))))</formula>
    </cfRule>
  </conditionalFormatting>
  <conditionalFormatting sqref="R14">
    <cfRule type="containsText" dxfId="0" priority="12" operator="containsText" text="Over">
      <formula>NOT(ISERROR(SEARCH(("Over"),(R14))))</formula>
    </cfRule>
  </conditionalFormatting>
  <conditionalFormatting sqref="M15 Q15">
    <cfRule type="colorScale" priority="13">
      <colorScale>
        <cfvo type="formula" val="-10%"/>
        <cfvo type="formula" val="0%"/>
        <cfvo type="formula" val="10%"/>
        <color rgb="FFE67C73"/>
        <color rgb="FFFFFFFF"/>
        <color rgb="FF57BB8A"/>
      </colorScale>
    </cfRule>
  </conditionalFormatting>
  <conditionalFormatting sqref="R15">
    <cfRule type="containsText" dxfId="0" priority="14" operator="containsText" text="Under">
      <formula>NOT(ISERROR(SEARCH(("Under"),(R15))))</formula>
    </cfRule>
  </conditionalFormatting>
  <conditionalFormatting sqref="R15">
    <cfRule type="containsText" dxfId="0" priority="15" operator="containsText" text="Over">
      <formula>NOT(ISERROR(SEARCH(("Over"),(R15))))</formula>
    </cfRule>
  </conditionalFormatting>
  <conditionalFormatting sqref="M16 Q16">
    <cfRule type="colorScale" priority="16">
      <colorScale>
        <cfvo type="formula" val="-10%"/>
        <cfvo type="formula" val="0%"/>
        <cfvo type="formula" val="10%"/>
        <color rgb="FFE67C73"/>
        <color rgb="FFFFFFFF"/>
        <color rgb="FF57BB8A"/>
      </colorScale>
    </cfRule>
  </conditionalFormatting>
  <conditionalFormatting sqref="R16">
    <cfRule type="containsText" dxfId="0" priority="17" operator="containsText" text="Under">
      <formula>NOT(ISERROR(SEARCH(("Under"),(R16))))</formula>
    </cfRule>
  </conditionalFormatting>
  <conditionalFormatting sqref="R16">
    <cfRule type="containsText" dxfId="0" priority="18" operator="containsText" text="Over">
      <formula>NOT(ISERROR(SEARCH(("Over"),(R16))))</formula>
    </cfRule>
  </conditionalFormatting>
  <printOptions/>
  <pageMargins bottom="1.0" footer="0.0" header="0.0" left="0.75" right="0.75" top="1.0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6.0"/>
    <col customWidth="1" min="3" max="3" width="23.14"/>
    <col customWidth="1" min="4" max="4" width="6.29"/>
    <col customWidth="1" min="5" max="5" width="20.14"/>
    <col customWidth="1" min="6" max="6" width="9.14"/>
    <col customWidth="1" min="7" max="7" width="8.29"/>
    <col customWidth="1" min="8" max="8" width="9.14"/>
    <col customWidth="1" min="9" max="9" width="13.86"/>
    <col customWidth="1" min="10" max="10" width="9.0"/>
    <col customWidth="1" min="11" max="11" width="8.29"/>
    <col customWidth="1" min="12" max="12" width="9.14"/>
    <col customWidth="1" min="13" max="13" width="13.43"/>
    <col customWidth="1" min="14" max="14" width="8.71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3" t="s">
        <v>7</v>
      </c>
      <c r="G1" s="4" t="s">
        <v>12</v>
      </c>
      <c r="H1" s="1" t="s">
        <v>13</v>
      </c>
      <c r="I1" s="1" t="s">
        <v>14</v>
      </c>
      <c r="J1" s="3" t="s">
        <v>21</v>
      </c>
      <c r="K1" s="4" t="s">
        <v>12</v>
      </c>
      <c r="L1" s="1" t="s">
        <v>13</v>
      </c>
      <c r="M1" s="1" t="s">
        <v>19</v>
      </c>
      <c r="N1" s="5" t="s">
        <v>20</v>
      </c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15.75" customHeight="1">
      <c r="A2" s="8">
        <v>0.545138888888889</v>
      </c>
      <c r="B2" s="6" t="s">
        <v>22</v>
      </c>
      <c r="C2" s="9" t="s">
        <v>23</v>
      </c>
      <c r="D2" s="6" t="s">
        <v>24</v>
      </c>
      <c r="E2" s="9" t="s">
        <v>25</v>
      </c>
      <c r="F2" s="6"/>
      <c r="G2" s="11">
        <f t="shared" ref="G2:G16" si="1">IF(F2&gt;0,100/(F2+100),F2/(F2-100))</f>
        <v>0</v>
      </c>
      <c r="H2" s="12">
        <v>0.3182</v>
      </c>
      <c r="I2" s="15">
        <f t="shared" ref="I2:I16" si="2">SUM(H2-G2)</f>
        <v>0.3182</v>
      </c>
      <c r="J2" s="6"/>
      <c r="K2" s="11">
        <f t="shared" ref="K2:K16" si="3">IF(J2&gt;0,100/(J2+100),J2/(J2-100))</f>
        <v>0</v>
      </c>
      <c r="L2" s="13">
        <f t="shared" ref="L2:L16" si="4">1-H2</f>
        <v>0.6818</v>
      </c>
      <c r="M2" s="17">
        <f t="shared" ref="M2:M16" si="5">SUM(L2-K2)</f>
        <v>0.6818</v>
      </c>
      <c r="N2" s="18" t="str">
        <f t="shared" ref="N2:N16" si="6">IFS(I2&gt;2%,B2,M2&gt;2%,D2)</f>
        <v>BAL</v>
      </c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15.75" customHeight="1">
      <c r="A3" s="8">
        <v>0.545138888888889</v>
      </c>
      <c r="B3" s="6" t="s">
        <v>26</v>
      </c>
      <c r="C3" s="9" t="s">
        <v>27</v>
      </c>
      <c r="D3" s="6" t="s">
        <v>28</v>
      </c>
      <c r="E3" s="9" t="s">
        <v>29</v>
      </c>
      <c r="F3" s="6"/>
      <c r="G3" s="11">
        <f t="shared" si="1"/>
        <v>0</v>
      </c>
      <c r="H3" s="13">
        <v>0.4723</v>
      </c>
      <c r="I3" s="15">
        <f t="shared" si="2"/>
        <v>0.4723</v>
      </c>
      <c r="J3" s="6"/>
      <c r="K3" s="11">
        <f t="shared" si="3"/>
        <v>0</v>
      </c>
      <c r="L3" s="13">
        <f t="shared" si="4"/>
        <v>0.5277</v>
      </c>
      <c r="M3" s="17">
        <f t="shared" si="5"/>
        <v>0.5277</v>
      </c>
      <c r="N3" s="18" t="str">
        <f t="shared" si="6"/>
        <v>NYM</v>
      </c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15.75" customHeight="1">
      <c r="A4" s="8">
        <v>0.5902777777777778</v>
      </c>
      <c r="B4" s="6" t="s">
        <v>30</v>
      </c>
      <c r="C4" s="9" t="s">
        <v>31</v>
      </c>
      <c r="D4" s="6" t="s">
        <v>32</v>
      </c>
      <c r="E4" s="9" t="s">
        <v>33</v>
      </c>
      <c r="F4" s="6"/>
      <c r="G4" s="11">
        <f t="shared" si="1"/>
        <v>0</v>
      </c>
      <c r="H4" s="13">
        <v>0.4976</v>
      </c>
      <c r="I4" s="15">
        <f t="shared" si="2"/>
        <v>0.4976</v>
      </c>
      <c r="J4" s="6"/>
      <c r="K4" s="11">
        <f t="shared" si="3"/>
        <v>0</v>
      </c>
      <c r="L4" s="13">
        <f t="shared" si="4"/>
        <v>0.5024</v>
      </c>
      <c r="M4" s="17">
        <f t="shared" si="5"/>
        <v>0.5024</v>
      </c>
      <c r="N4" s="18" t="str">
        <f t="shared" si="6"/>
        <v>STL</v>
      </c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5.75" customHeight="1">
      <c r="A5" s="8">
        <v>0.6284722222222222</v>
      </c>
      <c r="B5" s="6" t="s">
        <v>34</v>
      </c>
      <c r="C5" s="9" t="s">
        <v>35</v>
      </c>
      <c r="D5" s="6" t="s">
        <v>36</v>
      </c>
      <c r="E5" s="9" t="s">
        <v>37</v>
      </c>
      <c r="F5" s="6"/>
      <c r="G5" s="11">
        <f t="shared" si="1"/>
        <v>0</v>
      </c>
      <c r="H5" s="13">
        <v>0.342</v>
      </c>
      <c r="I5" s="15">
        <f t="shared" si="2"/>
        <v>0.342</v>
      </c>
      <c r="J5" s="6"/>
      <c r="K5" s="11">
        <f t="shared" si="3"/>
        <v>0</v>
      </c>
      <c r="L5" s="13">
        <f t="shared" si="4"/>
        <v>0.658</v>
      </c>
      <c r="M5" s="17">
        <f t="shared" si="5"/>
        <v>0.658</v>
      </c>
      <c r="N5" s="18" t="str">
        <f t="shared" si="6"/>
        <v>ATL</v>
      </c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15.75" customHeight="1">
      <c r="A6" s="8">
        <v>0.6506944444444445</v>
      </c>
      <c r="B6" s="6" t="s">
        <v>38</v>
      </c>
      <c r="C6" s="9" t="s">
        <v>39</v>
      </c>
      <c r="D6" s="6" t="s">
        <v>40</v>
      </c>
      <c r="E6" s="9" t="s">
        <v>41</v>
      </c>
      <c r="F6" s="6"/>
      <c r="G6" s="11">
        <f t="shared" si="1"/>
        <v>0</v>
      </c>
      <c r="H6" s="13">
        <v>0.4367</v>
      </c>
      <c r="I6" s="15">
        <f t="shared" si="2"/>
        <v>0.4367</v>
      </c>
      <c r="J6" s="6"/>
      <c r="K6" s="11">
        <f t="shared" si="3"/>
        <v>0</v>
      </c>
      <c r="L6" s="13">
        <f t="shared" si="4"/>
        <v>0.5633</v>
      </c>
      <c r="M6" s="17">
        <f t="shared" si="5"/>
        <v>0.5633</v>
      </c>
      <c r="N6" s="18" t="str">
        <f t="shared" si="6"/>
        <v>DET </v>
      </c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15.75" customHeight="1">
      <c r="A7" s="8">
        <v>0.6666666666666666</v>
      </c>
      <c r="B7" s="6" t="s">
        <v>42</v>
      </c>
      <c r="C7" s="9" t="s">
        <v>43</v>
      </c>
      <c r="D7" s="6" t="s">
        <v>44</v>
      </c>
      <c r="E7" s="9" t="s">
        <v>45</v>
      </c>
      <c r="F7" s="6"/>
      <c r="G7" s="11">
        <f t="shared" si="1"/>
        <v>0</v>
      </c>
      <c r="H7" s="13">
        <v>0.502</v>
      </c>
      <c r="I7" s="15">
        <f t="shared" si="2"/>
        <v>0.502</v>
      </c>
      <c r="J7" s="6"/>
      <c r="K7" s="11">
        <f t="shared" si="3"/>
        <v>0</v>
      </c>
      <c r="L7" s="13">
        <f t="shared" si="4"/>
        <v>0.498</v>
      </c>
      <c r="M7" s="17">
        <f t="shared" si="5"/>
        <v>0.498</v>
      </c>
      <c r="N7" s="18" t="str">
        <f t="shared" si="6"/>
        <v>HOU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15.75" customHeight="1">
      <c r="A8" s="8">
        <v>0.6701388888888888</v>
      </c>
      <c r="B8" s="6" t="s">
        <v>46</v>
      </c>
      <c r="C8" s="9" t="s">
        <v>47</v>
      </c>
      <c r="D8" s="6" t="s">
        <v>48</v>
      </c>
      <c r="E8" s="9" t="s">
        <v>49</v>
      </c>
      <c r="F8" s="6"/>
      <c r="G8" s="11">
        <f t="shared" si="1"/>
        <v>0</v>
      </c>
      <c r="H8" s="13">
        <v>0.4783</v>
      </c>
      <c r="I8" s="15">
        <f t="shared" si="2"/>
        <v>0.4783</v>
      </c>
      <c r="J8" s="6"/>
      <c r="K8" s="11">
        <f t="shared" si="3"/>
        <v>0</v>
      </c>
      <c r="L8" s="13">
        <f t="shared" si="4"/>
        <v>0.5217</v>
      </c>
      <c r="M8" s="17">
        <f t="shared" si="5"/>
        <v>0.5217</v>
      </c>
      <c r="N8" s="18" t="str">
        <f t="shared" si="6"/>
        <v>CHC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15.75" customHeight="1">
      <c r="A9" s="8">
        <v>0.6715277777777778</v>
      </c>
      <c r="B9" s="6" t="s">
        <v>50</v>
      </c>
      <c r="C9" s="9" t="s">
        <v>51</v>
      </c>
      <c r="D9" s="6" t="s">
        <v>52</v>
      </c>
      <c r="E9" s="9" t="s">
        <v>53</v>
      </c>
      <c r="F9" s="18"/>
      <c r="G9" s="11">
        <f t="shared" si="1"/>
        <v>0</v>
      </c>
      <c r="H9" s="13">
        <v>0.4538</v>
      </c>
      <c r="I9" s="15">
        <f t="shared" si="2"/>
        <v>0.4538</v>
      </c>
      <c r="J9" s="18"/>
      <c r="K9" s="11">
        <f t="shared" si="3"/>
        <v>0</v>
      </c>
      <c r="L9" s="13">
        <f t="shared" si="4"/>
        <v>0.5462</v>
      </c>
      <c r="M9" s="17">
        <f t="shared" si="5"/>
        <v>0.5462</v>
      </c>
      <c r="N9" s="18" t="str">
        <f t="shared" si="6"/>
        <v>LAA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15.75" customHeight="1">
      <c r="A10" s="8">
        <v>0.6736111111111112</v>
      </c>
      <c r="B10" s="6" t="s">
        <v>54</v>
      </c>
      <c r="C10" s="9" t="s">
        <v>55</v>
      </c>
      <c r="D10" s="6" t="s">
        <v>56</v>
      </c>
      <c r="E10" s="9" t="s">
        <v>57</v>
      </c>
      <c r="F10" s="18"/>
      <c r="G10" s="11">
        <f t="shared" si="1"/>
        <v>0</v>
      </c>
      <c r="H10" s="13">
        <v>0.3852</v>
      </c>
      <c r="I10" s="15">
        <f t="shared" si="2"/>
        <v>0.3852</v>
      </c>
      <c r="J10" s="18"/>
      <c r="K10" s="11">
        <f t="shared" si="3"/>
        <v>0</v>
      </c>
      <c r="L10" s="13">
        <f t="shared" si="4"/>
        <v>0.6148</v>
      </c>
      <c r="M10" s="17">
        <f t="shared" si="5"/>
        <v>0.6148</v>
      </c>
      <c r="N10" s="18" t="str">
        <f t="shared" si="6"/>
        <v>ARI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15.75" customHeight="1">
      <c r="A11" s="8">
        <v>0.6736111111111112</v>
      </c>
      <c r="B11" s="6" t="s">
        <v>58</v>
      </c>
      <c r="C11" s="9" t="s">
        <v>59</v>
      </c>
      <c r="D11" s="6" t="s">
        <v>60</v>
      </c>
      <c r="E11" s="9" t="s">
        <v>61</v>
      </c>
      <c r="F11" s="18"/>
      <c r="G11" s="11">
        <f t="shared" si="1"/>
        <v>0</v>
      </c>
      <c r="H11" s="13">
        <v>0.5046</v>
      </c>
      <c r="I11" s="15">
        <f t="shared" si="2"/>
        <v>0.5046</v>
      </c>
      <c r="J11" s="18"/>
      <c r="K11" s="11">
        <f t="shared" si="3"/>
        <v>0</v>
      </c>
      <c r="L11" s="13">
        <f t="shared" si="4"/>
        <v>0.4954</v>
      </c>
      <c r="M11" s="17">
        <f t="shared" si="5"/>
        <v>0.4954</v>
      </c>
      <c r="N11" s="18" t="str">
        <f t="shared" si="6"/>
        <v>CLE</v>
      </c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15.75" customHeight="1">
      <c r="A12" s="8">
        <v>0.6736111111111112</v>
      </c>
      <c r="B12" s="6" t="s">
        <v>62</v>
      </c>
      <c r="C12" s="9" t="s">
        <v>63</v>
      </c>
      <c r="D12" s="6" t="s">
        <v>64</v>
      </c>
      <c r="E12" s="9" t="s">
        <v>65</v>
      </c>
      <c r="F12" s="18"/>
      <c r="G12" s="11">
        <f t="shared" si="1"/>
        <v>0</v>
      </c>
      <c r="H12" s="13">
        <v>0.4621</v>
      </c>
      <c r="I12" s="15">
        <f t="shared" si="2"/>
        <v>0.4621</v>
      </c>
      <c r="J12" s="18"/>
      <c r="K12" s="11">
        <f t="shared" si="3"/>
        <v>0</v>
      </c>
      <c r="L12" s="13">
        <f t="shared" si="4"/>
        <v>0.5379</v>
      </c>
      <c r="M12" s="17">
        <f t="shared" si="5"/>
        <v>0.5379</v>
      </c>
      <c r="N12" s="18" t="str">
        <f t="shared" si="6"/>
        <v>COL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15.75" customHeight="1">
      <c r="A13" s="8">
        <v>0.6736111111111112</v>
      </c>
      <c r="B13" s="18" t="s">
        <v>66</v>
      </c>
      <c r="C13" s="9" t="s">
        <v>67</v>
      </c>
      <c r="D13" s="6" t="s">
        <v>68</v>
      </c>
      <c r="E13" s="9" t="s">
        <v>69</v>
      </c>
      <c r="F13" s="18"/>
      <c r="G13" s="11">
        <f t="shared" si="1"/>
        <v>0</v>
      </c>
      <c r="H13" s="13">
        <v>0.4785</v>
      </c>
      <c r="I13" s="15">
        <f t="shared" si="2"/>
        <v>0.4785</v>
      </c>
      <c r="J13" s="18"/>
      <c r="K13" s="11">
        <f t="shared" si="3"/>
        <v>0</v>
      </c>
      <c r="L13" s="13">
        <f t="shared" si="4"/>
        <v>0.5215</v>
      </c>
      <c r="M13" s="17">
        <f t="shared" si="5"/>
        <v>0.5215</v>
      </c>
      <c r="N13" s="18" t="str">
        <f t="shared" si="6"/>
        <v>PIT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15.75" customHeight="1">
      <c r="A14" s="8">
        <v>0.6736111111111112</v>
      </c>
      <c r="B14" s="18" t="s">
        <v>70</v>
      </c>
      <c r="C14" s="9" t="s">
        <v>71</v>
      </c>
      <c r="D14" s="6" t="s">
        <v>72</v>
      </c>
      <c r="E14" s="9" t="s">
        <v>73</v>
      </c>
      <c r="F14" s="18"/>
      <c r="G14" s="11">
        <f t="shared" si="1"/>
        <v>0</v>
      </c>
      <c r="H14" s="13">
        <v>0.531</v>
      </c>
      <c r="I14" s="15">
        <f t="shared" si="2"/>
        <v>0.531</v>
      </c>
      <c r="J14" s="18"/>
      <c r="K14" s="11">
        <f t="shared" si="3"/>
        <v>0</v>
      </c>
      <c r="L14" s="13">
        <f t="shared" si="4"/>
        <v>0.469</v>
      </c>
      <c r="M14" s="17">
        <f t="shared" si="5"/>
        <v>0.469</v>
      </c>
      <c r="N14" s="18" t="str">
        <f t="shared" si="6"/>
        <v>SF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15.75" customHeight="1">
      <c r="A15" s="8">
        <v>0.6770833333333334</v>
      </c>
      <c r="B15" s="18" t="s">
        <v>74</v>
      </c>
      <c r="C15" s="9" t="s">
        <v>75</v>
      </c>
      <c r="D15" s="6" t="s">
        <v>76</v>
      </c>
      <c r="E15" s="9" t="s">
        <v>77</v>
      </c>
      <c r="F15" s="18"/>
      <c r="G15" s="11">
        <f t="shared" si="1"/>
        <v>0</v>
      </c>
      <c r="H15" s="13">
        <v>0.4288</v>
      </c>
      <c r="I15" s="15">
        <f t="shared" si="2"/>
        <v>0.4288</v>
      </c>
      <c r="J15" s="18"/>
      <c r="K15" s="11">
        <f t="shared" si="3"/>
        <v>0</v>
      </c>
      <c r="L15" s="13">
        <f t="shared" si="4"/>
        <v>0.5712</v>
      </c>
      <c r="M15" s="17">
        <f t="shared" si="5"/>
        <v>0.5712</v>
      </c>
      <c r="N15" s="18" t="str">
        <f t="shared" si="6"/>
        <v>CHW</v>
      </c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15.75" customHeight="1">
      <c r="A16" s="8">
        <v>0.7986111111111112</v>
      </c>
      <c r="B16" s="18" t="s">
        <v>78</v>
      </c>
      <c r="C16" s="9" t="s">
        <v>79</v>
      </c>
      <c r="D16" s="6" t="s">
        <v>80</v>
      </c>
      <c r="E16" s="9" t="s">
        <v>81</v>
      </c>
      <c r="F16" s="18"/>
      <c r="G16" s="11">
        <f t="shared" si="1"/>
        <v>0</v>
      </c>
      <c r="H16" s="13">
        <v>0.5817</v>
      </c>
      <c r="I16" s="15">
        <f t="shared" si="2"/>
        <v>0.5817</v>
      </c>
      <c r="J16" s="18"/>
      <c r="K16" s="11">
        <f t="shared" si="3"/>
        <v>0</v>
      </c>
      <c r="L16" s="13">
        <f t="shared" si="4"/>
        <v>0.4183</v>
      </c>
      <c r="M16" s="17">
        <f t="shared" si="5"/>
        <v>0.4183</v>
      </c>
      <c r="N16" s="18" t="str">
        <f t="shared" si="6"/>
        <v>BOS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5.75" customHeight="1">
      <c r="A17" s="7"/>
      <c r="B17" s="19"/>
      <c r="C17" s="19"/>
      <c r="D17" s="7"/>
      <c r="E17" s="7"/>
      <c r="F17" s="19"/>
      <c r="G17" s="20"/>
      <c r="H17" s="21"/>
      <c r="I17" s="7"/>
      <c r="J17" s="19"/>
      <c r="K17" s="20"/>
      <c r="L17" s="21"/>
      <c r="M17" s="22"/>
      <c r="N17" s="19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15.75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15.75" customHeight="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15.7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15.7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15.75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5.7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5.75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5.75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15.75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5.7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15.75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5.7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15.75" customHeight="1">
      <c r="A30" s="7"/>
      <c r="B30" s="7"/>
      <c r="C30" s="7"/>
      <c r="D30" s="7"/>
      <c r="E30" s="7"/>
      <c r="F30" s="23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15.75" customHeight="1">
      <c r="A31" s="7"/>
      <c r="B31" s="7"/>
      <c r="C31" s="7"/>
      <c r="D31" s="7"/>
      <c r="E31" s="7"/>
      <c r="F31" s="23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15.75" customHeight="1">
      <c r="A32" s="7"/>
      <c r="B32" s="7"/>
      <c r="C32" s="7"/>
      <c r="D32" s="7"/>
      <c r="E32" s="7"/>
      <c r="F32" s="23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5.75" customHeight="1">
      <c r="A33" s="7"/>
      <c r="B33" s="7"/>
      <c r="C33" s="7"/>
      <c r="D33" s="7"/>
      <c r="E33" s="7"/>
      <c r="F33" s="23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15.75" customHeight="1">
      <c r="A34" s="7"/>
      <c r="B34" s="7"/>
      <c r="C34" s="7"/>
      <c r="D34" s="7"/>
      <c r="E34" s="7"/>
      <c r="F34" s="23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15.75" customHeight="1">
      <c r="A35" s="7"/>
      <c r="B35" s="7"/>
      <c r="C35" s="7"/>
      <c r="D35" s="7"/>
      <c r="E35" s="7"/>
      <c r="F35" s="23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15.75" customHeight="1">
      <c r="A36" s="7"/>
      <c r="B36" s="7"/>
      <c r="C36" s="7"/>
      <c r="D36" s="7"/>
      <c r="E36" s="7"/>
      <c r="F36" s="23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15.75" customHeight="1">
      <c r="A37" s="7"/>
      <c r="B37" s="7"/>
      <c r="C37" s="7"/>
      <c r="D37" s="7"/>
      <c r="E37" s="7"/>
      <c r="F37" s="23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15.75" customHeight="1">
      <c r="A38" s="7"/>
      <c r="B38" s="7"/>
      <c r="C38" s="7"/>
      <c r="D38" s="7"/>
      <c r="E38" s="7"/>
      <c r="F38" s="23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15.75" customHeight="1">
      <c r="A39" s="7"/>
      <c r="B39" s="7"/>
      <c r="C39" s="7"/>
      <c r="D39" s="7"/>
      <c r="E39" s="7"/>
      <c r="F39" s="23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15.75" customHeight="1">
      <c r="A40" s="7"/>
      <c r="B40" s="7"/>
      <c r="C40" s="7"/>
      <c r="D40" s="7"/>
      <c r="E40" s="7"/>
      <c r="F40" s="23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15.7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15.7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15.7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15.7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15.7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15.7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15.7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15.7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15.7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15.7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15.7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15.7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15.7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15.7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15.7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15.7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15.7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15.7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15.7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15.7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15.7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15.7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15.7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15.7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15.7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15.7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15.7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15.7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15.7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15.7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15.7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15.7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15.7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15.7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15.7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15.7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15.7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15.7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15.7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15.7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5.7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5.7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15.7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5.7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15.7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15.7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5.7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15.7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15.7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5.7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15.7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5.7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15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5.7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15.7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15.7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15.7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15.7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15.7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5.7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5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5.7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5.7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15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15.7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15.7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15.7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15.7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15.7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15.7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15.7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15.7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15.7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15.7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15.7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15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15.7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15.7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15.7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15.7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15.7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15.7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15.7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15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15.7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15.7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15.7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15.7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15.7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15.7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15.7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15.7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15.7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15.7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15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15.7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15.7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15.7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15.7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15.7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15.7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15.7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15.7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15.7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15.7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15.7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15.7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15.7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15.7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15.7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15.7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15.7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15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15.7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15.7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15.7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15.7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15.7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15.7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15.7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15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15.7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15.7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15.7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15.7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15.7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15.7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15.7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15.7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15.7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15.7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15.7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15.7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15.7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15.7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15.7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15.7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15.7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15.7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15.7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15.7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15.7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15.7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15.7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15.7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15.7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15.7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15.7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15.7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15.7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15.7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15.7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15.7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15.7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15.7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15.7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15.7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15.7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15.7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15.7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15.7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15.7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15.7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15.7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15.7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15.7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15.7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15.7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15.7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15.7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15.7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15.7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15.7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15.7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15.7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15.7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15.7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15.7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15.7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15.7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15.7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15.7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15.7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ht="15.7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ht="15.7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ht="15.7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ht="15.7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ht="15.7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ht="15.7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ht="15.7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ht="15.7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ht="15.7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ht="15.7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ht="15.7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ht="15.7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ht="15.7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ht="15.7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ht="15.7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ht="15.7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ht="15.7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ht="15.7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ht="15.7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ht="15.7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ht="15.7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ht="15.7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ht="15.7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ht="15.7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ht="15.7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ht="15.7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ht="15.7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ht="15.7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ht="15.7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ht="15.7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ht="15.7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ht="15.7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ht="15.7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ht="15.7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ht="15.7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ht="15.7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ht="15.7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ht="15.7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ht="15.7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ht="15.7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ht="15.7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ht="15.7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ht="15.7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ht="15.7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ht="15.7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ht="15.7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ht="15.7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ht="15.7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ht="15.7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ht="15.7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ht="15.7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ht="15.7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ht="15.7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ht="15.7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ht="15.7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ht="15.7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ht="15.7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ht="15.7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ht="15.7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ht="15.7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ht="15.7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ht="15.7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ht="15.7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ht="15.7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ht="15.7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ht="15.7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ht="15.7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ht="15.7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ht="15.7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ht="15.7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ht="15.7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ht="15.7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ht="15.7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ht="15.7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ht="15.7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ht="15.7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ht="15.7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ht="15.7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ht="15.7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ht="15.7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ht="15.7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ht="15.7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ht="15.7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ht="15.7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ht="15.7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ht="15.7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ht="15.7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ht="15.7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ht="15.7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ht="15.7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ht="15.7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ht="15.7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ht="15.7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ht="15.7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ht="15.7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ht="15.7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ht="15.7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ht="15.7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ht="15.7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ht="15.7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ht="15.7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ht="15.7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ht="15.7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ht="15.7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ht="15.7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ht="15.7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ht="15.7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ht="15.7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ht="15.7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ht="15.7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ht="15.7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ht="15.7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ht="15.7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ht="15.7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ht="15.7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ht="15.7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ht="15.7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ht="15.7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ht="15.7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ht="15.7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ht="15.7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ht="15.7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ht="15.7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ht="15.7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ht="15.7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ht="15.7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ht="15.7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ht="15.7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ht="15.7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ht="15.7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ht="15.7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ht="15.7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ht="15.7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ht="15.7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ht="15.7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ht="15.7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ht="15.7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ht="15.7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ht="15.7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ht="15.7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ht="15.7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ht="15.7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ht="15.7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ht="15.7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ht="15.7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ht="15.7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ht="15.7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ht="15.7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ht="15.7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ht="15.7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ht="15.7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ht="15.7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ht="15.7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ht="15.7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ht="15.7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ht="15.7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ht="15.7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ht="15.7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ht="15.7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ht="15.7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ht="15.7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ht="15.7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ht="15.7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ht="15.7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ht="15.7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ht="15.7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ht="15.7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ht="15.7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ht="15.7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ht="15.7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ht="15.7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ht="15.7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ht="15.7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ht="15.7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ht="15.7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ht="15.7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ht="15.7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ht="15.7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ht="15.7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ht="15.7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ht="15.7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ht="15.7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ht="15.7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ht="15.7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ht="15.7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ht="15.7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ht="15.7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ht="15.7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ht="15.7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ht="15.7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ht="15.7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ht="15.7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ht="15.7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ht="15.7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ht="15.7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ht="15.7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ht="15.7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ht="15.7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ht="15.7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ht="15.7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ht="15.7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ht="15.7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ht="15.7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ht="15.7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ht="15.7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ht="15.7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ht="15.7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ht="15.7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ht="15.7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ht="15.7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ht="15.7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ht="15.7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ht="15.7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ht="15.7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ht="15.7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ht="15.7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ht="15.7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ht="15.7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ht="15.7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ht="15.7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ht="15.7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ht="15.7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ht="15.7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ht="15.7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ht="15.7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ht="15.7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ht="15.7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ht="15.7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ht="15.7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ht="15.7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ht="15.7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ht="15.7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ht="15.7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ht="15.7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ht="15.7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ht="15.7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ht="15.7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ht="15.7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ht="15.7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ht="15.7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ht="15.7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ht="15.7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ht="15.7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ht="15.7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ht="15.7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ht="15.7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ht="15.7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ht="15.7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ht="15.7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ht="15.7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ht="15.7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ht="15.7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ht="15.7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ht="15.7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ht="15.7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ht="15.7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ht="15.7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ht="15.7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ht="15.7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ht="15.7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ht="15.7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ht="15.7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ht="15.7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ht="15.7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ht="15.7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ht="15.7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ht="15.7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ht="15.7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ht="15.7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ht="15.7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ht="15.7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ht="15.7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ht="15.7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ht="15.7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ht="15.7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ht="15.7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ht="15.7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ht="15.7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ht="15.7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ht="15.7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ht="15.7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ht="15.7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ht="15.7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ht="15.7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ht="15.7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ht="15.7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ht="15.7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ht="15.7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ht="15.7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ht="15.7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ht="15.7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ht="15.7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ht="15.7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ht="15.7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ht="15.7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ht="15.7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ht="15.7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ht="15.7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ht="15.7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ht="15.7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ht="15.7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ht="15.7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ht="15.7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ht="15.7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ht="15.7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ht="15.7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ht="15.7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ht="15.7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ht="15.7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ht="15.7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ht="15.7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ht="15.7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ht="15.7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ht="15.7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ht="15.7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ht="15.7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ht="15.7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ht="15.7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ht="15.7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ht="15.7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ht="15.7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ht="15.7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ht="15.7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ht="15.7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ht="15.7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ht="15.7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ht="15.7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ht="15.7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ht="15.7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ht="15.7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ht="15.7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ht="15.7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ht="15.7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ht="15.7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ht="15.7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ht="15.7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ht="15.7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ht="15.7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ht="15.7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ht="15.7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ht="15.7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ht="15.7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ht="15.7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ht="15.7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ht="15.7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ht="15.7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ht="15.7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ht="15.7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ht="15.7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ht="15.7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ht="15.7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ht="15.7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ht="15.7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ht="15.7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ht="15.7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ht="15.7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ht="15.7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ht="15.7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ht="15.7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ht="15.7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ht="15.7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ht="15.7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ht="15.7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ht="15.7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ht="15.7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ht="15.7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ht="15.7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ht="15.7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ht="15.7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ht="15.7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ht="15.7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ht="15.7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ht="15.7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ht="15.7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ht="15.7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ht="15.7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ht="15.7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ht="15.7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ht="15.7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ht="15.7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ht="15.7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ht="15.7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ht="15.7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ht="15.7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ht="15.7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ht="15.7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ht="15.7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ht="15.7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ht="15.7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ht="15.7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ht="15.7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ht="15.7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ht="15.7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ht="15.7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ht="15.7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ht="15.7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ht="15.7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ht="15.7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ht="15.7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ht="15.7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ht="15.7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ht="15.7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ht="15.7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ht="15.7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ht="15.7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ht="15.7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ht="15.7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ht="15.7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ht="15.7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ht="15.7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ht="15.7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ht="15.7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ht="15.7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ht="15.7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ht="15.7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ht="15.7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ht="15.7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ht="15.7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ht="15.7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ht="15.7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ht="15.7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ht="15.7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ht="15.7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ht="15.7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ht="15.7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ht="15.7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ht="15.7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ht="15.7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ht="15.7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ht="15.7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ht="15.7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ht="15.7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ht="15.7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ht="15.7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ht="15.7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ht="15.7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ht="15.7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ht="15.7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ht="15.7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ht="15.7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ht="15.7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ht="15.7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ht="15.7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ht="15.7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ht="15.7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ht="15.7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ht="15.7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ht="15.7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ht="15.7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ht="15.7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ht="15.7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ht="15.7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ht="15.7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ht="15.7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ht="15.7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ht="15.7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ht="15.7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ht="15.7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ht="15.7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ht="15.7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ht="15.7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ht="15.7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ht="15.7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ht="15.7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ht="15.7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ht="15.7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ht="15.7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ht="15.7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ht="15.7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ht="15.7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ht="15.7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ht="15.7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ht="15.7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ht="15.7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ht="15.7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ht="15.7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ht="15.7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ht="15.7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ht="15.7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ht="15.7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ht="15.7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ht="15.7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ht="15.7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ht="15.7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ht="15.7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ht="15.7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ht="15.7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ht="15.7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ht="15.7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ht="15.7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ht="15.7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ht="15.7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ht="15.7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ht="15.7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ht="15.7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ht="15.7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ht="15.7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ht="15.7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ht="15.7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ht="15.7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ht="15.7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ht="15.7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ht="15.7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ht="15.7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ht="15.7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ht="15.7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ht="15.7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ht="15.7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ht="15.7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ht="15.7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ht="15.7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ht="15.7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ht="15.7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ht="15.7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ht="15.7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ht="15.7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ht="15.7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ht="15.7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ht="15.7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ht="15.7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ht="15.7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ht="15.7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ht="15.7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ht="15.7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ht="15.7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ht="15.7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ht="15.7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ht="15.7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ht="15.7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ht="15.7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ht="15.7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ht="15.7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ht="15.7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ht="15.7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ht="15.7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ht="15.7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ht="15.7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ht="15.7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ht="15.7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ht="15.7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ht="15.7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ht="15.7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ht="15.7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ht="15.7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ht="15.7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ht="15.7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ht="15.7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ht="15.7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ht="15.7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ht="15.7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ht="15.7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ht="15.7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ht="15.7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ht="15.7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ht="15.7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ht="15.7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ht="15.7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ht="15.7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ht="15.7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ht="15.7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ht="15.7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ht="15.7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ht="15.7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ht="15.7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ht="15.7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ht="15.7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ht="15.7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ht="15.7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ht="15.7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ht="15.7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ht="15.7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ht="15.7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ht="15.7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ht="15.7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ht="15.7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ht="15.7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ht="15.7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ht="15.7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ht="15.7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ht="15.7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ht="15.7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ht="15.7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ht="15.7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ht="15.7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ht="15.7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ht="15.7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ht="15.7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ht="15.7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ht="15.7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ht="15.7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ht="15.7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ht="15.7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ht="15.7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ht="15.7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ht="15.7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ht="15.7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ht="15.7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ht="15.7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ht="15.7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ht="15.7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ht="15.7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ht="15.7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ht="15.7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ht="15.7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ht="15.7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ht="15.7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ht="15.7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ht="15.7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ht="15.7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ht="15.7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ht="15.7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ht="15.7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ht="15.7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ht="15.7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ht="15.7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ht="15.7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ht="15.7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ht="15.7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ht="15.7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ht="15.7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ht="15.7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ht="15.7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ht="15.7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ht="15.7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ht="15.7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ht="15.7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ht="15.7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ht="15.7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ht="15.7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ht="15.7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ht="15.7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ht="15.7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ht="15.7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ht="15.7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ht="15.7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ht="15.7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ht="15.7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ht="15.7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ht="15.7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ht="15.7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ht="15.7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ht="15.7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ht="15.7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ht="15.7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ht="15.7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ht="15.7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ht="15.7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ht="15.7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ht="15.7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ht="15.7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ht="15.7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ht="15.7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ht="15.7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ht="15.7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ht="15.7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ht="15.7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ht="15.7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ht="15.7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ht="15.7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ht="15.7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ht="15.7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ht="15.7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ht="15.7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ht="15.7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ht="15.7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ht="15.7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ht="15.7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ht="15.7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ht="15.7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ht="15.7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ht="15.7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ht="15.7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ht="15.7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ht="15.7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ht="15.7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ht="15.7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ht="15.7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ht="15.7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ht="15.7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ht="15.7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ht="15.7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ht="15.7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ht="15.7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ht="15.7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ht="15.7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ht="15.7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ht="15.7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ht="15.7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ht="15.7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ht="15.7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ht="15.7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ht="15.7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ht="15.7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ht="15.7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ht="15.7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ht="15.7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ht="15.7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ht="15.7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ht="15.7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ht="15.7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ht="15.7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ht="15.7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ht="15.7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ht="15.7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ht="15.7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ht="15.7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ht="15.7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ht="15.7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ht="15.7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ht="15.7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ht="15.7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ht="15.7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ht="15.7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ht="15.7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ht="15.7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ht="15.7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ht="15.7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ht="15.7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ht="15.7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ht="15.7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ht="15.7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ht="15.7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ht="15.7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ht="15.7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ht="15.7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ht="15.7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ht="15.7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ht="15.7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ht="15.7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ht="15.7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ht="15.7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ht="15.7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ht="15.7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ht="15.7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ht="15.7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ht="15.7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ht="15.7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ht="15.7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ht="15.7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ht="15.7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ht="15.7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ht="15.7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ht="15.7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ht="15.7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ht="15.7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ht="15.7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ht="15.7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ht="15.7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ht="15.7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ht="15.7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ht="15.7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ht="15.7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ht="15.7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ht="15.7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ht="15.7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ht="15.7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ht="15.7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ht="15.7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ht="15.7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ht="15.7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ht="15.7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ht="15.7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ht="15.7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ht="15.7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ht="15.7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ht="15.7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ht="15.7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ht="15.7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ht="15.75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ht="15.75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ht="15.75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ht="15.75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ht="15.75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ht="15.75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ht="15.75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ht="15.75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ht="15.75" customHeigh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conditionalFormatting sqref="I2:I16 M2:M16">
    <cfRule type="colorScale" priority="1">
      <colorScale>
        <cfvo type="formula" val="-10%"/>
        <cfvo type="formula" val="0%"/>
        <cfvo type="formula" val="10%"/>
        <color rgb="FFE67C73"/>
        <color rgb="FFFFFFFF"/>
        <color rgb="FF57BB8A"/>
      </colorScale>
    </cfRule>
  </conditionalFormatting>
  <conditionalFormatting sqref="M2:M17">
    <cfRule type="colorScale" priority="2">
      <colorScale>
        <cfvo type="min"/>
        <cfvo type="percentile" val="50"/>
        <cfvo type="max"/>
        <color rgb="FFE67C73"/>
        <color rgb="FFFFFFFF"/>
        <color rgb="FF57BB8A"/>
      </colorScale>
    </cfRule>
  </conditionalFormatting>
  <conditionalFormatting sqref="N2:N16">
    <cfRule type="notContainsBlanks" dxfId="1" priority="3">
      <formula>LEN(TRIM(N2))&gt;0</formula>
    </cfRule>
  </conditionalFormatting>
  <printOptions/>
  <pageMargins bottom="0.75" footer="0.0" header="0.0" left="0.7" right="0.7" top="0.7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6.29"/>
    <col customWidth="1" min="3" max="3" width="25.0"/>
    <col customWidth="1" min="4" max="4" width="6.86"/>
    <col customWidth="1" min="5" max="5" width="21.86"/>
    <col customWidth="1" min="6" max="6" width="7.14"/>
    <col customWidth="1" min="7" max="7" width="7.29"/>
    <col customWidth="1" min="8" max="8" width="7.14"/>
    <col customWidth="1" min="9" max="9" width="6.43"/>
    <col customWidth="1" min="10" max="10" width="7.29"/>
    <col customWidth="1" min="11" max="11" width="7.14"/>
    <col customWidth="1" min="12" max="12" width="9.71"/>
    <col customWidth="1" min="13" max="13" width="9.0"/>
    <col customWidth="1" min="14" max="14" width="7.29"/>
    <col customWidth="1" min="15" max="15" width="7.14"/>
    <col customWidth="1" min="16" max="16" width="9.71"/>
    <col customWidth="1" min="17" max="17" width="9.0"/>
    <col customWidth="1" min="18" max="18" width="9.14"/>
    <col customWidth="1" min="19" max="25" width="10.71"/>
  </cols>
  <sheetData>
    <row r="1" ht="12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82</v>
      </c>
      <c r="G1" s="2" t="s">
        <v>83</v>
      </c>
      <c r="H1" s="2" t="s">
        <v>84</v>
      </c>
      <c r="I1" s="2" t="s">
        <v>85</v>
      </c>
      <c r="J1" s="3" t="s">
        <v>86</v>
      </c>
      <c r="K1" s="4" t="s">
        <v>12</v>
      </c>
      <c r="L1" s="1" t="s">
        <v>13</v>
      </c>
      <c r="M1" s="2" t="s">
        <v>15</v>
      </c>
      <c r="N1" s="3" t="s">
        <v>87</v>
      </c>
      <c r="O1" s="4" t="s">
        <v>12</v>
      </c>
      <c r="P1" s="1" t="s">
        <v>13</v>
      </c>
      <c r="Q1" s="2" t="s">
        <v>18</v>
      </c>
      <c r="R1" s="5" t="s">
        <v>20</v>
      </c>
      <c r="S1" s="6"/>
      <c r="T1" s="6"/>
      <c r="U1" s="6"/>
      <c r="V1" s="6"/>
      <c r="W1" s="6"/>
      <c r="X1" s="6"/>
      <c r="Y1" s="6"/>
    </row>
    <row r="2" ht="15.75" customHeight="1">
      <c r="A2" s="8">
        <v>0.545138888888889</v>
      </c>
      <c r="B2" s="6" t="s">
        <v>22</v>
      </c>
      <c r="C2" s="9" t="s">
        <v>23</v>
      </c>
      <c r="D2" s="6" t="s">
        <v>24</v>
      </c>
      <c r="E2" s="9" t="s">
        <v>25</v>
      </c>
      <c r="F2" s="10">
        <v>3.9202971927854047</v>
      </c>
      <c r="G2" s="10">
        <v>5.305416897918579</v>
      </c>
      <c r="H2" s="10">
        <f t="shared" ref="H2:H16" si="1">F2+G2</f>
        <v>9.225714091</v>
      </c>
      <c r="I2" s="6">
        <v>9.0</v>
      </c>
      <c r="J2" s="6"/>
      <c r="K2" s="14">
        <f t="shared" ref="K2:K16" si="2">IF(J2&gt;0,100/(J2+100),J2/(J2-100))</f>
        <v>0</v>
      </c>
      <c r="L2" s="16">
        <f t="shared" ref="L2:L16" si="3">1/(1+((I2/H2))^2)</f>
        <v>0.5123824766</v>
      </c>
      <c r="M2" s="11">
        <f t="shared" ref="M2:M16" si="4">SUM(L2-K2)</f>
        <v>0.5123824766</v>
      </c>
      <c r="N2" s="6"/>
      <c r="O2" s="14">
        <f t="shared" ref="O2:O16" si="5">IF(N2&gt;0,100/(N2+100),N2/(N2-100))</f>
        <v>0</v>
      </c>
      <c r="P2" s="16">
        <f t="shared" ref="P2:P16" si="6">100%-L2</f>
        <v>0.4876175234</v>
      </c>
      <c r="Q2" s="11">
        <f t="shared" ref="Q2:Q16" si="7">SUM(P2-O2)</f>
        <v>0.4876175234</v>
      </c>
      <c r="R2" s="18" t="str">
        <f t="shared" ref="R2:R16" si="8">IFS(M2&gt;2%,"Over",Q2&gt;2%,"Under")</f>
        <v>Over</v>
      </c>
      <c r="S2" s="7"/>
      <c r="T2" s="7"/>
      <c r="U2" s="7"/>
      <c r="V2" s="7"/>
      <c r="W2" s="7"/>
      <c r="X2" s="7"/>
      <c r="Y2" s="7"/>
    </row>
    <row r="3" ht="15.75" customHeight="1">
      <c r="A3" s="8">
        <v>0.545138888888889</v>
      </c>
      <c r="B3" s="6" t="s">
        <v>26</v>
      </c>
      <c r="C3" s="9" t="s">
        <v>27</v>
      </c>
      <c r="D3" s="6" t="s">
        <v>28</v>
      </c>
      <c r="E3" s="9" t="s">
        <v>29</v>
      </c>
      <c r="F3" s="10">
        <v>3.590635637319179</v>
      </c>
      <c r="G3" s="10">
        <v>3.458794407766717</v>
      </c>
      <c r="H3" s="10">
        <f t="shared" si="1"/>
        <v>7.049430045</v>
      </c>
      <c r="I3" s="6">
        <v>6.5</v>
      </c>
      <c r="J3" s="6"/>
      <c r="K3" s="14">
        <f t="shared" si="2"/>
        <v>0</v>
      </c>
      <c r="L3" s="16">
        <f t="shared" si="3"/>
        <v>0.5404834812</v>
      </c>
      <c r="M3" s="11">
        <f t="shared" si="4"/>
        <v>0.5404834812</v>
      </c>
      <c r="N3" s="6"/>
      <c r="O3" s="14">
        <f t="shared" si="5"/>
        <v>0</v>
      </c>
      <c r="P3" s="16">
        <f t="shared" si="6"/>
        <v>0.4595165188</v>
      </c>
      <c r="Q3" s="11">
        <f t="shared" si="7"/>
        <v>0.4595165188</v>
      </c>
      <c r="R3" s="18" t="str">
        <f t="shared" si="8"/>
        <v>Over</v>
      </c>
      <c r="S3" s="7"/>
      <c r="T3" s="7"/>
      <c r="U3" s="7"/>
      <c r="V3" s="7"/>
      <c r="W3" s="7"/>
      <c r="X3" s="7"/>
      <c r="Y3" s="7"/>
    </row>
    <row r="4" ht="15.75" customHeight="1">
      <c r="A4" s="8">
        <v>0.5902777777777778</v>
      </c>
      <c r="B4" s="6" t="s">
        <v>30</v>
      </c>
      <c r="C4" s="9" t="s">
        <v>31</v>
      </c>
      <c r="D4" s="6" t="s">
        <v>32</v>
      </c>
      <c r="E4" s="9" t="s">
        <v>33</v>
      </c>
      <c r="F4" s="10">
        <v>4.444266838831331</v>
      </c>
      <c r="G4" s="10">
        <v>4.1641207639289295</v>
      </c>
      <c r="H4" s="10">
        <f t="shared" si="1"/>
        <v>8.608387603</v>
      </c>
      <c r="I4" s="6">
        <v>8.5</v>
      </c>
      <c r="J4" s="6"/>
      <c r="K4" s="14">
        <f t="shared" si="2"/>
        <v>0</v>
      </c>
      <c r="L4" s="16">
        <f t="shared" si="3"/>
        <v>0.5063350945</v>
      </c>
      <c r="M4" s="11">
        <f t="shared" si="4"/>
        <v>0.5063350945</v>
      </c>
      <c r="N4" s="6"/>
      <c r="O4" s="14">
        <f t="shared" si="5"/>
        <v>0</v>
      </c>
      <c r="P4" s="16">
        <f t="shared" si="6"/>
        <v>0.4936649055</v>
      </c>
      <c r="Q4" s="11">
        <f t="shared" si="7"/>
        <v>0.4936649055</v>
      </c>
      <c r="R4" s="18" t="str">
        <f t="shared" si="8"/>
        <v>Over</v>
      </c>
      <c r="S4" s="7"/>
      <c r="T4" s="7"/>
      <c r="U4" s="7"/>
      <c r="V4" s="7"/>
      <c r="W4" s="7"/>
      <c r="X4" s="7"/>
      <c r="Y4" s="7"/>
    </row>
    <row r="5" ht="15.75" customHeight="1">
      <c r="A5" s="8">
        <v>0.6284722222222222</v>
      </c>
      <c r="B5" s="6" t="s">
        <v>34</v>
      </c>
      <c r="C5" s="9" t="s">
        <v>35</v>
      </c>
      <c r="D5" s="6" t="s">
        <v>36</v>
      </c>
      <c r="E5" s="9" t="s">
        <v>37</v>
      </c>
      <c r="F5" s="10">
        <v>3.5669802002228264</v>
      </c>
      <c r="G5" s="10">
        <v>4.5618924825990605</v>
      </c>
      <c r="H5" s="10">
        <f t="shared" si="1"/>
        <v>8.128872683</v>
      </c>
      <c r="I5" s="6">
        <v>8.0</v>
      </c>
      <c r="J5" s="6"/>
      <c r="K5" s="14">
        <f t="shared" si="2"/>
        <v>0</v>
      </c>
      <c r="L5" s="16">
        <f t="shared" si="3"/>
        <v>0.5079896753</v>
      </c>
      <c r="M5" s="11">
        <f t="shared" si="4"/>
        <v>0.5079896753</v>
      </c>
      <c r="N5" s="6"/>
      <c r="O5" s="14">
        <f t="shared" si="5"/>
        <v>0</v>
      </c>
      <c r="P5" s="16">
        <f t="shared" si="6"/>
        <v>0.4920103247</v>
      </c>
      <c r="Q5" s="11">
        <f t="shared" si="7"/>
        <v>0.4920103247</v>
      </c>
      <c r="R5" s="18" t="str">
        <f t="shared" si="8"/>
        <v>Over</v>
      </c>
      <c r="S5" s="7"/>
      <c r="T5" s="7"/>
      <c r="U5" s="7"/>
      <c r="V5" s="7"/>
      <c r="W5" s="7"/>
      <c r="X5" s="7"/>
      <c r="Y5" s="7"/>
    </row>
    <row r="6" ht="15.75" customHeight="1">
      <c r="A6" s="8">
        <v>0.6506944444444445</v>
      </c>
      <c r="B6" s="6" t="s">
        <v>38</v>
      </c>
      <c r="C6" s="9" t="s">
        <v>39</v>
      </c>
      <c r="D6" s="6" t="s">
        <v>40</v>
      </c>
      <c r="E6" s="9" t="s">
        <v>41</v>
      </c>
      <c r="F6" s="10">
        <v>4.3516202893123515</v>
      </c>
      <c r="G6" s="10">
        <v>4.605468846938791</v>
      </c>
      <c r="H6" s="10">
        <f t="shared" si="1"/>
        <v>8.957089136</v>
      </c>
      <c r="I6" s="6">
        <v>9.0</v>
      </c>
      <c r="J6" s="6"/>
      <c r="K6" s="14">
        <f t="shared" si="2"/>
        <v>0</v>
      </c>
      <c r="L6" s="16">
        <f t="shared" si="3"/>
        <v>0.49761038</v>
      </c>
      <c r="M6" s="11">
        <f t="shared" si="4"/>
        <v>0.49761038</v>
      </c>
      <c r="N6" s="6"/>
      <c r="O6" s="14">
        <f t="shared" si="5"/>
        <v>0</v>
      </c>
      <c r="P6" s="16">
        <f t="shared" si="6"/>
        <v>0.50238962</v>
      </c>
      <c r="Q6" s="11">
        <f t="shared" si="7"/>
        <v>0.50238962</v>
      </c>
      <c r="R6" s="18" t="str">
        <f t="shared" si="8"/>
        <v>Over</v>
      </c>
      <c r="S6" s="7"/>
      <c r="T6" s="7"/>
      <c r="U6" s="7"/>
      <c r="V6" s="7"/>
      <c r="W6" s="7"/>
      <c r="X6" s="7"/>
      <c r="Y6" s="7"/>
    </row>
    <row r="7" ht="15.75" customHeight="1">
      <c r="A7" s="8">
        <v>0.6666666666666666</v>
      </c>
      <c r="B7" s="6" t="s">
        <v>42</v>
      </c>
      <c r="C7" s="9" t="s">
        <v>43</v>
      </c>
      <c r="D7" s="6" t="s">
        <v>44</v>
      </c>
      <c r="E7" s="9" t="s">
        <v>45</v>
      </c>
      <c r="F7" s="10">
        <v>3.502097479511621</v>
      </c>
      <c r="G7" s="10">
        <v>3.2050184054187794</v>
      </c>
      <c r="H7" s="10">
        <f t="shared" si="1"/>
        <v>6.707115885</v>
      </c>
      <c r="I7" s="6">
        <v>6.5</v>
      </c>
      <c r="J7" s="6"/>
      <c r="K7" s="14">
        <f t="shared" si="2"/>
        <v>0</v>
      </c>
      <c r="L7" s="16">
        <f t="shared" si="3"/>
        <v>0.5156782876</v>
      </c>
      <c r="M7" s="11">
        <f t="shared" si="4"/>
        <v>0.5156782876</v>
      </c>
      <c r="N7" s="6"/>
      <c r="O7" s="14">
        <f t="shared" si="5"/>
        <v>0</v>
      </c>
      <c r="P7" s="16">
        <f t="shared" si="6"/>
        <v>0.4843217124</v>
      </c>
      <c r="Q7" s="11">
        <f t="shared" si="7"/>
        <v>0.4843217124</v>
      </c>
      <c r="R7" s="18" t="str">
        <f t="shared" si="8"/>
        <v>Over</v>
      </c>
      <c r="S7" s="7"/>
      <c r="T7" s="7"/>
      <c r="U7" s="7"/>
      <c r="V7" s="7"/>
      <c r="W7" s="7"/>
      <c r="X7" s="7"/>
      <c r="Y7" s="7"/>
    </row>
    <row r="8" ht="15.75" customHeight="1">
      <c r="A8" s="8">
        <v>0.6701388888888888</v>
      </c>
      <c r="B8" s="6" t="s">
        <v>46</v>
      </c>
      <c r="C8" s="9" t="s">
        <v>47</v>
      </c>
      <c r="D8" s="6" t="s">
        <v>48</v>
      </c>
      <c r="E8" s="9" t="s">
        <v>49</v>
      </c>
      <c r="F8" s="10">
        <v>4.917574401163249</v>
      </c>
      <c r="G8" s="10">
        <v>4.790703392876617</v>
      </c>
      <c r="H8" s="10">
        <f t="shared" si="1"/>
        <v>9.708277794</v>
      </c>
      <c r="I8" s="6">
        <v>9.0</v>
      </c>
      <c r="J8" s="6"/>
      <c r="K8" s="14">
        <f t="shared" si="2"/>
        <v>0</v>
      </c>
      <c r="L8" s="16">
        <f t="shared" si="3"/>
        <v>0.537804873</v>
      </c>
      <c r="M8" s="11">
        <f t="shared" si="4"/>
        <v>0.537804873</v>
      </c>
      <c r="N8" s="6"/>
      <c r="O8" s="14">
        <f t="shared" si="5"/>
        <v>0</v>
      </c>
      <c r="P8" s="16">
        <f t="shared" si="6"/>
        <v>0.462195127</v>
      </c>
      <c r="Q8" s="11">
        <f t="shared" si="7"/>
        <v>0.462195127</v>
      </c>
      <c r="R8" s="18" t="str">
        <f t="shared" si="8"/>
        <v>Over</v>
      </c>
      <c r="S8" s="7"/>
      <c r="T8" s="7"/>
      <c r="U8" s="7"/>
      <c r="V8" s="7"/>
      <c r="W8" s="7"/>
      <c r="X8" s="7"/>
      <c r="Y8" s="7"/>
    </row>
    <row r="9" ht="15.75" customHeight="1">
      <c r="A9" s="8">
        <v>0.6715277777777778</v>
      </c>
      <c r="B9" s="6" t="s">
        <v>50</v>
      </c>
      <c r="C9" s="9" t="s">
        <v>51</v>
      </c>
      <c r="D9" s="6" t="s">
        <v>52</v>
      </c>
      <c r="E9" s="9" t="s">
        <v>53</v>
      </c>
      <c r="F9" s="10">
        <v>4.062926675759272</v>
      </c>
      <c r="G9" s="10">
        <v>4.130227918731972</v>
      </c>
      <c r="H9" s="10">
        <f t="shared" si="1"/>
        <v>8.193154594</v>
      </c>
      <c r="I9" s="6">
        <v>9.0</v>
      </c>
      <c r="J9" s="6"/>
      <c r="K9" s="14">
        <f t="shared" si="2"/>
        <v>0</v>
      </c>
      <c r="L9" s="16">
        <f t="shared" si="3"/>
        <v>0.4531748279</v>
      </c>
      <c r="M9" s="11">
        <f t="shared" si="4"/>
        <v>0.4531748279</v>
      </c>
      <c r="N9" s="6"/>
      <c r="O9" s="14">
        <f t="shared" si="5"/>
        <v>0</v>
      </c>
      <c r="P9" s="16">
        <f t="shared" si="6"/>
        <v>0.5468251721</v>
      </c>
      <c r="Q9" s="11">
        <f t="shared" si="7"/>
        <v>0.5468251721</v>
      </c>
      <c r="R9" s="18" t="str">
        <f t="shared" si="8"/>
        <v>Over</v>
      </c>
      <c r="S9" s="7"/>
      <c r="T9" s="7"/>
      <c r="U9" s="7"/>
      <c r="V9" s="7"/>
      <c r="W9" s="7"/>
      <c r="X9" s="7"/>
      <c r="Y9" s="7"/>
    </row>
    <row r="10" ht="15.75" customHeight="1">
      <c r="A10" s="8">
        <v>0.6736111111111112</v>
      </c>
      <c r="B10" s="6" t="s">
        <v>54</v>
      </c>
      <c r="C10" s="9" t="s">
        <v>55</v>
      </c>
      <c r="D10" s="6" t="s">
        <v>56</v>
      </c>
      <c r="E10" s="9" t="s">
        <v>57</v>
      </c>
      <c r="F10" s="10">
        <v>3.466896567625411</v>
      </c>
      <c r="G10" s="10">
        <v>4.029127037155164</v>
      </c>
      <c r="H10" s="10">
        <f t="shared" si="1"/>
        <v>7.496023605</v>
      </c>
      <c r="I10" s="6">
        <v>7.5</v>
      </c>
      <c r="J10" s="6"/>
      <c r="K10" s="14">
        <f t="shared" si="2"/>
        <v>0</v>
      </c>
      <c r="L10" s="16">
        <f t="shared" si="3"/>
        <v>0.4997348367</v>
      </c>
      <c r="M10" s="11">
        <f t="shared" si="4"/>
        <v>0.4997348367</v>
      </c>
      <c r="N10" s="6"/>
      <c r="O10" s="14">
        <f t="shared" si="5"/>
        <v>0</v>
      </c>
      <c r="P10" s="16">
        <f t="shared" si="6"/>
        <v>0.5002651633</v>
      </c>
      <c r="Q10" s="11">
        <f t="shared" si="7"/>
        <v>0.5002651633</v>
      </c>
      <c r="R10" s="18" t="str">
        <f t="shared" si="8"/>
        <v>Over</v>
      </c>
      <c r="S10" s="7"/>
      <c r="T10" s="7"/>
      <c r="U10" s="7"/>
      <c r="V10" s="7"/>
      <c r="W10" s="7"/>
      <c r="X10" s="7"/>
      <c r="Y10" s="7"/>
    </row>
    <row r="11" ht="15.75" customHeight="1">
      <c r="A11" s="8">
        <v>0.6736111111111112</v>
      </c>
      <c r="B11" s="6" t="s">
        <v>58</v>
      </c>
      <c r="C11" s="9" t="s">
        <v>59</v>
      </c>
      <c r="D11" s="6" t="s">
        <v>60</v>
      </c>
      <c r="E11" s="9" t="s">
        <v>61</v>
      </c>
      <c r="F11" s="10">
        <v>4.176889272123353</v>
      </c>
      <c r="G11" s="10">
        <v>3.8167159347716417</v>
      </c>
      <c r="H11" s="10">
        <f t="shared" si="1"/>
        <v>7.993605207</v>
      </c>
      <c r="I11" s="6">
        <v>7.5</v>
      </c>
      <c r="J11" s="6"/>
      <c r="K11" s="14">
        <f t="shared" si="2"/>
        <v>0</v>
      </c>
      <c r="L11" s="16">
        <f t="shared" si="3"/>
        <v>0.5318263382</v>
      </c>
      <c r="M11" s="11">
        <f t="shared" si="4"/>
        <v>0.5318263382</v>
      </c>
      <c r="N11" s="6"/>
      <c r="O11" s="14">
        <f t="shared" si="5"/>
        <v>0</v>
      </c>
      <c r="P11" s="16">
        <f t="shared" si="6"/>
        <v>0.4681736618</v>
      </c>
      <c r="Q11" s="11">
        <f t="shared" si="7"/>
        <v>0.4681736618</v>
      </c>
      <c r="R11" s="18" t="str">
        <f t="shared" si="8"/>
        <v>Over</v>
      </c>
      <c r="S11" s="7"/>
      <c r="T11" s="7"/>
      <c r="U11" s="7"/>
      <c r="V11" s="7"/>
      <c r="W11" s="7"/>
      <c r="X11" s="7"/>
      <c r="Y11" s="7"/>
    </row>
    <row r="12" ht="15.75" customHeight="1">
      <c r="A12" s="8">
        <v>0.6736111111111112</v>
      </c>
      <c r="B12" s="6" t="s">
        <v>62</v>
      </c>
      <c r="C12" s="9" t="s">
        <v>63</v>
      </c>
      <c r="D12" s="6" t="s">
        <v>64</v>
      </c>
      <c r="E12" s="9" t="s">
        <v>65</v>
      </c>
      <c r="F12" s="10">
        <v>3.9916985342706552</v>
      </c>
      <c r="G12" s="10">
        <v>4.0146858061657476</v>
      </c>
      <c r="H12" s="10">
        <f t="shared" si="1"/>
        <v>8.00638434</v>
      </c>
      <c r="I12" s="6">
        <v>7.5</v>
      </c>
      <c r="J12" s="6"/>
      <c r="K12" s="14">
        <f t="shared" si="2"/>
        <v>0</v>
      </c>
      <c r="L12" s="16">
        <f t="shared" si="3"/>
        <v>0.5326217171</v>
      </c>
      <c r="M12" s="11">
        <f t="shared" si="4"/>
        <v>0.5326217171</v>
      </c>
      <c r="N12" s="6"/>
      <c r="O12" s="14">
        <f t="shared" si="5"/>
        <v>0</v>
      </c>
      <c r="P12" s="16">
        <f t="shared" si="6"/>
        <v>0.4673782829</v>
      </c>
      <c r="Q12" s="11">
        <f t="shared" si="7"/>
        <v>0.4673782829</v>
      </c>
      <c r="R12" s="18" t="str">
        <f t="shared" si="8"/>
        <v>Over</v>
      </c>
      <c r="S12" s="7"/>
      <c r="T12" s="7"/>
      <c r="U12" s="7"/>
      <c r="V12" s="7"/>
      <c r="W12" s="7"/>
      <c r="X12" s="7"/>
      <c r="Y12" s="7"/>
    </row>
    <row r="13" ht="15.75" customHeight="1">
      <c r="A13" s="8">
        <v>0.6736111111111112</v>
      </c>
      <c r="B13" s="18" t="s">
        <v>66</v>
      </c>
      <c r="C13" s="9" t="s">
        <v>67</v>
      </c>
      <c r="D13" s="6" t="s">
        <v>68</v>
      </c>
      <c r="E13" s="9" t="s">
        <v>69</v>
      </c>
      <c r="F13" s="10">
        <v>4.334265123861447</v>
      </c>
      <c r="G13" s="24">
        <v>4.218621016224709</v>
      </c>
      <c r="H13" s="10">
        <f t="shared" si="1"/>
        <v>8.55288614</v>
      </c>
      <c r="I13" s="6">
        <v>9.0</v>
      </c>
      <c r="J13" s="6"/>
      <c r="K13" s="14">
        <f t="shared" si="2"/>
        <v>0</v>
      </c>
      <c r="L13" s="16">
        <f t="shared" si="3"/>
        <v>0.4745441326</v>
      </c>
      <c r="M13" s="11">
        <f t="shared" si="4"/>
        <v>0.4745441326</v>
      </c>
      <c r="N13" s="6"/>
      <c r="O13" s="14">
        <f t="shared" si="5"/>
        <v>0</v>
      </c>
      <c r="P13" s="16">
        <f t="shared" si="6"/>
        <v>0.5254558674</v>
      </c>
      <c r="Q13" s="11">
        <f t="shared" si="7"/>
        <v>0.5254558674</v>
      </c>
      <c r="R13" s="18" t="str">
        <f t="shared" si="8"/>
        <v>Over</v>
      </c>
      <c r="S13" s="7"/>
      <c r="T13" s="7"/>
      <c r="U13" s="7"/>
      <c r="V13" s="7"/>
      <c r="W13" s="7"/>
      <c r="X13" s="7"/>
      <c r="Y13" s="7"/>
    </row>
    <row r="14" ht="15.75" customHeight="1">
      <c r="A14" s="8">
        <v>0.6736111111111112</v>
      </c>
      <c r="B14" s="18" t="s">
        <v>70</v>
      </c>
      <c r="C14" s="9" t="s">
        <v>71</v>
      </c>
      <c r="D14" s="6" t="s">
        <v>72</v>
      </c>
      <c r="E14" s="9" t="s">
        <v>73</v>
      </c>
      <c r="F14" s="10">
        <v>4.09562678139087</v>
      </c>
      <c r="G14" s="10">
        <v>3.8249060583332692</v>
      </c>
      <c r="H14" s="10">
        <f t="shared" si="1"/>
        <v>7.92053284</v>
      </c>
      <c r="I14" s="6">
        <v>7.5</v>
      </c>
      <c r="J14" s="6"/>
      <c r="K14" s="14">
        <f t="shared" si="2"/>
        <v>0</v>
      </c>
      <c r="L14" s="16">
        <f t="shared" si="3"/>
        <v>0.5272507003</v>
      </c>
      <c r="M14" s="11">
        <f t="shared" si="4"/>
        <v>0.5272507003</v>
      </c>
      <c r="N14" s="6"/>
      <c r="O14" s="14">
        <f t="shared" si="5"/>
        <v>0</v>
      </c>
      <c r="P14" s="16">
        <f t="shared" si="6"/>
        <v>0.4727492997</v>
      </c>
      <c r="Q14" s="11">
        <f t="shared" si="7"/>
        <v>0.4727492997</v>
      </c>
      <c r="R14" s="18" t="str">
        <f t="shared" si="8"/>
        <v>Over</v>
      </c>
      <c r="S14" s="7"/>
      <c r="T14" s="7"/>
      <c r="U14" s="7"/>
      <c r="V14" s="7"/>
      <c r="W14" s="7"/>
      <c r="X14" s="7"/>
      <c r="Y14" s="7"/>
    </row>
    <row r="15" ht="15.75" customHeight="1">
      <c r="A15" s="8">
        <v>0.6770833333333334</v>
      </c>
      <c r="B15" s="18" t="s">
        <v>74</v>
      </c>
      <c r="C15" s="9" t="s">
        <v>75</v>
      </c>
      <c r="D15" s="6" t="s">
        <v>76</v>
      </c>
      <c r="E15" s="9" t="s">
        <v>77</v>
      </c>
      <c r="F15" s="10">
        <v>4.267413269125854</v>
      </c>
      <c r="G15" s="10">
        <v>4.586860364048592</v>
      </c>
      <c r="H15" s="10">
        <f t="shared" si="1"/>
        <v>8.854273633</v>
      </c>
      <c r="I15" s="6">
        <v>8.5</v>
      </c>
      <c r="J15" s="6"/>
      <c r="K15" s="14">
        <f t="shared" si="2"/>
        <v>0</v>
      </c>
      <c r="L15" s="16">
        <f t="shared" si="3"/>
        <v>0.5204056973</v>
      </c>
      <c r="M15" s="11">
        <f t="shared" si="4"/>
        <v>0.5204056973</v>
      </c>
      <c r="N15" s="6"/>
      <c r="O15" s="14">
        <f t="shared" si="5"/>
        <v>0</v>
      </c>
      <c r="P15" s="16">
        <f t="shared" si="6"/>
        <v>0.4795943027</v>
      </c>
      <c r="Q15" s="11">
        <f t="shared" si="7"/>
        <v>0.4795943027</v>
      </c>
      <c r="R15" s="18" t="str">
        <f t="shared" si="8"/>
        <v>Over</v>
      </c>
      <c r="S15" s="7"/>
      <c r="T15" s="7"/>
      <c r="U15" s="7"/>
      <c r="V15" s="7"/>
      <c r="W15" s="7"/>
      <c r="X15" s="7"/>
      <c r="Y15" s="7"/>
    </row>
    <row r="16" ht="15.75" customHeight="1">
      <c r="A16" s="8">
        <v>0.7986111111111112</v>
      </c>
      <c r="B16" s="18" t="s">
        <v>78</v>
      </c>
      <c r="C16" s="9" t="s">
        <v>79</v>
      </c>
      <c r="D16" s="6" t="s">
        <v>80</v>
      </c>
      <c r="E16" s="9" t="s">
        <v>81</v>
      </c>
      <c r="F16" s="10">
        <v>4.185883912</v>
      </c>
      <c r="G16" s="10">
        <v>3.299871445</v>
      </c>
      <c r="H16" s="10">
        <f t="shared" si="1"/>
        <v>7.485755357</v>
      </c>
      <c r="I16" s="6">
        <v>7.0</v>
      </c>
      <c r="J16" s="6"/>
      <c r="K16" s="14">
        <f t="shared" si="2"/>
        <v>0</v>
      </c>
      <c r="L16" s="16">
        <f t="shared" si="3"/>
        <v>0.5334956469</v>
      </c>
      <c r="M16" s="11">
        <f t="shared" si="4"/>
        <v>0.5334956469</v>
      </c>
      <c r="N16" s="6"/>
      <c r="O16" s="14">
        <f t="shared" si="5"/>
        <v>0</v>
      </c>
      <c r="P16" s="16">
        <f t="shared" si="6"/>
        <v>0.4665043531</v>
      </c>
      <c r="Q16" s="11">
        <f t="shared" si="7"/>
        <v>0.4665043531</v>
      </c>
      <c r="R16" s="18" t="str">
        <f t="shared" si="8"/>
        <v>Over</v>
      </c>
      <c r="S16" s="7"/>
      <c r="T16" s="7"/>
      <c r="U16" s="7"/>
      <c r="V16" s="7"/>
      <c r="W16" s="7"/>
      <c r="X16" s="7"/>
      <c r="Y16" s="7"/>
    </row>
    <row r="17" ht="12.75" customHeight="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ht="12.75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ht="12.75" customHeight="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ht="12.7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ht="12.7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ht="12.75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ht="12.7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ht="12.75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ht="12.75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ht="12.75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ht="12.7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ht="12.75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ht="12.7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ht="12.7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ht="12.7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ht="12.7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ht="12.7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ht="12.7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ht="12.7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ht="12.7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ht="12.75" customHeight="1">
      <c r="A39" s="7"/>
      <c r="B39" s="19"/>
      <c r="C39" s="19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ht="12.7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ht="12.7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ht="12.7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ht="12.7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 ht="12.7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</row>
    <row r="45" ht="12.7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ht="12.7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ht="12.7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ht="12.7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ht="12.7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ht="12.7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ht="12.7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ht="12.7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ht="12.7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 ht="12.7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ht="12.7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ht="12.7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ht="12.7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ht="12.7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ht="12.7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 ht="12.7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ht="12.7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ht="12.7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ht="12.7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ht="12.7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ht="12.7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</row>
    <row r="66" ht="12.7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ht="12.7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ht="12.7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ht="12.7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 ht="12.7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</row>
    <row r="71" ht="12.7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</row>
    <row r="72" ht="12.7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</row>
    <row r="73" ht="12.7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  <row r="74" ht="12.7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</row>
    <row r="75" ht="12.7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</row>
    <row r="76" ht="12.7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</row>
    <row r="77" ht="12.7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 ht="12.7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</row>
    <row r="79" ht="12.7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</row>
    <row r="80" ht="12.7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ht="12.7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ht="12.7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</row>
    <row r="83" ht="12.7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  <row r="84" ht="12.7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</row>
    <row r="85" ht="12.7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</row>
    <row r="86" ht="12.7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</row>
    <row r="87" ht="12.7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</row>
    <row r="88" ht="12.7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</row>
    <row r="89" ht="12.7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</row>
    <row r="90" ht="12.7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</row>
    <row r="91" ht="12.7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</row>
    <row r="92" ht="12.7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</row>
    <row r="93" ht="12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</row>
    <row r="94" ht="12.7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</row>
    <row r="95" ht="12.7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</row>
    <row r="96" ht="12.7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</row>
    <row r="97" ht="12.7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</row>
    <row r="98" ht="12.7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</row>
    <row r="99" ht="12.7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</row>
    <row r="100" ht="12.7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</row>
    <row r="101" ht="12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</row>
    <row r="102" ht="12.7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</row>
    <row r="103" ht="12.7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</row>
    <row r="104" ht="12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</row>
    <row r="105" ht="12.7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 ht="12.7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</row>
    <row r="107" ht="12.7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</row>
    <row r="108" ht="12.7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</row>
    <row r="109" ht="12.7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</row>
    <row r="110" ht="12.7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</row>
    <row r="111" ht="12.7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</row>
    <row r="112" ht="12.7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</row>
    <row r="113" ht="12.7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</row>
    <row r="114" ht="12.7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</row>
    <row r="115" ht="12.7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</row>
    <row r="116" ht="12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</row>
    <row r="117" ht="12.7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</row>
    <row r="118" ht="12.7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</row>
    <row r="119" ht="12.7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</row>
    <row r="120" ht="12.7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</row>
    <row r="121" ht="12.7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</row>
    <row r="122" ht="12.7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</row>
    <row r="123" ht="12.7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</row>
    <row r="124" ht="12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</row>
    <row r="125" ht="12.7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</row>
    <row r="126" ht="12.7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</row>
    <row r="127" ht="12.7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</row>
    <row r="128" ht="12.7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</row>
    <row r="129" ht="12.7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</row>
    <row r="130" ht="12.7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</row>
    <row r="131" ht="12.7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</row>
    <row r="132" ht="12.7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</row>
    <row r="133" ht="12.7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</row>
    <row r="134" ht="12.7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</row>
    <row r="135" ht="12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</row>
    <row r="136" ht="12.7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</row>
    <row r="137" ht="12.7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</row>
    <row r="138" ht="12.7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</row>
    <row r="139" ht="12.7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</row>
    <row r="140" ht="12.7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</row>
    <row r="141" ht="12.7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</row>
    <row r="142" ht="12.7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</row>
    <row r="143" ht="12.7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</row>
    <row r="144" ht="12.7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</row>
    <row r="145" ht="12.7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</row>
    <row r="146" ht="12.7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</row>
    <row r="147" ht="12.7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</row>
    <row r="148" ht="12.7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</row>
    <row r="149" ht="12.7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</row>
    <row r="150" ht="12.7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</row>
    <row r="151" ht="12.7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</row>
    <row r="152" ht="12.7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</row>
    <row r="153" ht="12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</row>
    <row r="154" ht="12.7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</row>
    <row r="155" ht="12.7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</row>
    <row r="156" ht="12.7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</row>
    <row r="157" ht="12.7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</row>
    <row r="158" ht="12.7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</row>
    <row r="159" ht="12.7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</row>
    <row r="160" ht="12.7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</row>
    <row r="161" ht="12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</row>
    <row r="162" ht="12.7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</row>
    <row r="163" ht="12.7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</row>
    <row r="164" ht="12.7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</row>
    <row r="165" ht="12.7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</row>
    <row r="166" ht="12.7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</row>
    <row r="167" ht="12.7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</row>
    <row r="168" ht="12.7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</row>
    <row r="169" ht="12.7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</row>
    <row r="170" ht="12.7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</row>
    <row r="171" ht="12.7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</row>
    <row r="172" ht="12.7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</row>
    <row r="173" ht="12.7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</row>
    <row r="174" ht="12.7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</row>
    <row r="175" ht="12.7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</row>
    <row r="176" ht="12.7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</row>
    <row r="177" ht="12.7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</row>
    <row r="178" ht="12.7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</row>
    <row r="179" ht="12.7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</row>
    <row r="180" ht="12.7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</row>
    <row r="181" ht="12.7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</row>
    <row r="182" ht="12.7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</row>
    <row r="183" ht="12.7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</row>
    <row r="184" ht="12.7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</row>
    <row r="185" ht="12.7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</row>
    <row r="186" ht="12.7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</row>
    <row r="187" ht="12.7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</row>
    <row r="188" ht="12.7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</row>
    <row r="189" ht="12.7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</row>
    <row r="190" ht="12.7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</row>
    <row r="191" ht="12.7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</row>
    <row r="192" ht="12.7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</row>
    <row r="193" ht="12.7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</row>
    <row r="194" ht="12.7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</row>
    <row r="195" ht="12.7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</row>
    <row r="196" ht="12.7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</row>
    <row r="197" ht="12.7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</row>
    <row r="198" ht="12.7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</row>
    <row r="199" ht="12.7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</row>
    <row r="200" ht="12.7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</row>
    <row r="201" ht="12.7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</row>
    <row r="202" ht="12.7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</row>
    <row r="203" ht="12.7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</row>
    <row r="204" ht="12.7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</row>
    <row r="205" ht="12.7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</row>
    <row r="206" ht="12.7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</row>
    <row r="207" ht="12.7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</row>
    <row r="208" ht="12.7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</row>
    <row r="209" ht="12.7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</row>
    <row r="210" ht="12.7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</row>
    <row r="211" ht="12.7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</row>
    <row r="212" ht="12.7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</row>
    <row r="213" ht="12.7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</row>
    <row r="214" ht="12.7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</row>
    <row r="215" ht="12.7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</row>
    <row r="216" ht="12.7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</row>
    <row r="217" ht="12.7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</row>
    <row r="218" ht="12.7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</row>
    <row r="219" ht="12.7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</row>
    <row r="220" ht="12.7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</row>
    <row r="221" ht="12.7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</row>
    <row r="222" ht="12.7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</row>
    <row r="223" ht="12.7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</row>
    <row r="224" ht="12.7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</row>
    <row r="225" ht="12.7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</row>
    <row r="226" ht="12.7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</row>
    <row r="227" ht="12.7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</row>
    <row r="228" ht="12.7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</row>
    <row r="229" ht="12.7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</row>
    <row r="230" ht="12.7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</row>
    <row r="231" ht="12.7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</row>
    <row r="232" ht="12.7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</row>
    <row r="233" ht="12.7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</row>
    <row r="234" ht="12.7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</row>
    <row r="235" ht="12.7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</row>
    <row r="236" ht="12.7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</row>
    <row r="237" ht="12.7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</row>
    <row r="238" ht="12.7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</row>
    <row r="239" ht="12.7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</row>
    <row r="240" ht="12.7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</row>
    <row r="241" ht="12.7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</row>
    <row r="242" ht="12.7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</row>
    <row r="243" ht="12.7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</row>
    <row r="244" ht="12.7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</row>
    <row r="245" ht="12.7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</row>
    <row r="246" ht="12.7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</row>
    <row r="247" ht="12.7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</row>
    <row r="248" ht="12.7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</row>
    <row r="249" ht="12.7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</row>
    <row r="250" ht="12.7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</row>
    <row r="251" ht="12.7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</row>
    <row r="252" ht="12.7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</row>
    <row r="253" ht="12.7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</row>
    <row r="254" ht="12.7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</row>
    <row r="255" ht="12.7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</row>
    <row r="256" ht="12.7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</row>
    <row r="257" ht="12.7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</row>
    <row r="258" ht="12.7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</row>
    <row r="259" ht="12.7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</row>
    <row r="260" ht="12.7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</row>
    <row r="261" ht="12.7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</row>
    <row r="262" ht="12.7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</row>
    <row r="263" ht="12.7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</row>
    <row r="264" ht="12.7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</row>
    <row r="265" ht="12.7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</row>
    <row r="266" ht="12.7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</row>
    <row r="267" ht="12.7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</row>
    <row r="268" ht="12.7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</row>
    <row r="269" ht="12.7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</row>
    <row r="270" ht="12.7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</row>
    <row r="271" ht="12.7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</row>
    <row r="272" ht="12.7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</row>
    <row r="273" ht="12.7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</row>
    <row r="274" ht="12.7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</row>
    <row r="275" ht="12.7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</row>
    <row r="276" ht="12.7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</row>
    <row r="277" ht="12.7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</row>
    <row r="278" ht="12.7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</row>
    <row r="279" ht="12.7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</row>
    <row r="280" ht="12.7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</row>
    <row r="281" ht="12.7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</row>
    <row r="282" ht="12.7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</row>
    <row r="283" ht="12.7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</row>
    <row r="284" ht="12.7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</row>
    <row r="285" ht="12.7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</row>
    <row r="286" ht="12.7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</row>
    <row r="287" ht="12.7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</row>
    <row r="288" ht="12.7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</row>
    <row r="289" ht="12.7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</row>
    <row r="290" ht="12.7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</row>
    <row r="291" ht="12.7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</row>
    <row r="292" ht="12.7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</row>
    <row r="293" ht="12.7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</row>
    <row r="294" ht="12.7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</row>
    <row r="295" ht="12.7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</row>
    <row r="296" ht="12.7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</row>
    <row r="297" ht="12.7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</row>
    <row r="298" ht="12.7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</row>
    <row r="299" ht="12.7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</row>
    <row r="300" ht="12.7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</row>
    <row r="301" ht="12.7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</row>
    <row r="302" ht="12.7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</row>
    <row r="303" ht="12.7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</row>
    <row r="304" ht="12.7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</row>
    <row r="305" ht="12.7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</row>
    <row r="306" ht="12.7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</row>
    <row r="307" ht="12.7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</row>
    <row r="308" ht="12.7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</row>
    <row r="309" ht="12.7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</row>
    <row r="310" ht="12.7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</row>
    <row r="311" ht="12.7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</row>
    <row r="312" ht="12.7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</row>
    <row r="313" ht="12.7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</row>
    <row r="314" ht="12.7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</row>
    <row r="315" ht="12.7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</row>
    <row r="316" ht="12.7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</row>
    <row r="317" ht="12.7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</row>
    <row r="318" ht="12.7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</row>
    <row r="319" ht="12.7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</row>
    <row r="320" ht="12.7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</row>
    <row r="321" ht="12.7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</row>
    <row r="322" ht="12.7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</row>
    <row r="323" ht="12.7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</row>
    <row r="324" ht="12.7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</row>
    <row r="325" ht="12.7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</row>
    <row r="326" ht="12.7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</row>
    <row r="327" ht="12.7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</row>
    <row r="328" ht="12.7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</row>
    <row r="329" ht="12.7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</row>
    <row r="330" ht="12.7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</row>
    <row r="331" ht="12.7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</row>
    <row r="332" ht="12.7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</row>
    <row r="333" ht="12.7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</row>
    <row r="334" ht="12.7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</row>
    <row r="335" ht="12.7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</row>
    <row r="336" ht="12.7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</row>
    <row r="337" ht="12.7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</row>
    <row r="338" ht="12.7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</row>
    <row r="339" ht="12.7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</row>
    <row r="340" ht="12.7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</row>
    <row r="341" ht="12.7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</row>
    <row r="342" ht="12.7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</row>
    <row r="343" ht="12.7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</row>
    <row r="344" ht="12.7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</row>
    <row r="345" ht="12.7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</row>
    <row r="346" ht="12.7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</row>
    <row r="347" ht="12.7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</row>
    <row r="348" ht="12.7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</row>
    <row r="349" ht="12.7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</row>
    <row r="350" ht="12.7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</row>
    <row r="351" ht="12.7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</row>
    <row r="352" ht="12.7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</row>
    <row r="353" ht="12.7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</row>
    <row r="354" ht="12.7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</row>
    <row r="355" ht="12.7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</row>
    <row r="356" ht="12.7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</row>
    <row r="357" ht="12.7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</row>
    <row r="358" ht="12.7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</row>
    <row r="359" ht="12.7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</row>
    <row r="360" ht="12.7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</row>
    <row r="361" ht="12.7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</row>
    <row r="362" ht="12.7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</row>
    <row r="363" ht="12.7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</row>
    <row r="364" ht="12.7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</row>
    <row r="365" ht="12.7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</row>
    <row r="366" ht="12.7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</row>
    <row r="367" ht="12.7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</row>
    <row r="368" ht="12.7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</row>
    <row r="369" ht="12.7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</row>
    <row r="370" ht="12.7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</row>
    <row r="371" ht="12.7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</row>
    <row r="372" ht="12.7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</row>
    <row r="373" ht="12.7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</row>
    <row r="374" ht="12.7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</row>
    <row r="375" ht="12.7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</row>
    <row r="376" ht="12.7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</row>
    <row r="377" ht="12.7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</row>
    <row r="378" ht="12.7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</row>
    <row r="379" ht="12.7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</row>
    <row r="380" ht="12.7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</row>
    <row r="381" ht="12.7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</row>
    <row r="382" ht="12.7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</row>
    <row r="383" ht="12.7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</row>
    <row r="384" ht="12.7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</row>
    <row r="385" ht="12.7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</row>
    <row r="386" ht="12.7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</row>
    <row r="387" ht="12.7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</row>
    <row r="388" ht="12.7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</row>
    <row r="389" ht="12.7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</row>
    <row r="390" ht="12.7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</row>
    <row r="391" ht="12.7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</row>
    <row r="392" ht="12.7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</row>
    <row r="393" ht="12.7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</row>
    <row r="394" ht="12.7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</row>
    <row r="395" ht="12.7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</row>
    <row r="396" ht="12.7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</row>
    <row r="397" ht="12.7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</row>
    <row r="398" ht="12.7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</row>
    <row r="399" ht="12.7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</row>
    <row r="400" ht="12.7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</row>
    <row r="401" ht="12.7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</row>
    <row r="402" ht="12.7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</row>
    <row r="403" ht="12.7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</row>
    <row r="404" ht="12.7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</row>
    <row r="405" ht="12.7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</row>
    <row r="406" ht="12.7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</row>
    <row r="407" ht="12.7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</row>
    <row r="408" ht="12.7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</row>
    <row r="409" ht="12.7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</row>
    <row r="410" ht="12.7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</row>
    <row r="411" ht="12.7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</row>
    <row r="412" ht="12.7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</row>
    <row r="413" ht="12.7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</row>
    <row r="414" ht="12.7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</row>
    <row r="415" ht="12.7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</row>
    <row r="416" ht="12.7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</row>
    <row r="417" ht="12.7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</row>
    <row r="418" ht="12.7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</row>
    <row r="419" ht="12.7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</row>
    <row r="420" ht="12.7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</row>
    <row r="421" ht="12.7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</row>
    <row r="422" ht="12.7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</row>
    <row r="423" ht="12.7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</row>
    <row r="424" ht="12.7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</row>
    <row r="425" ht="12.7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</row>
    <row r="426" ht="12.7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</row>
    <row r="427" ht="12.7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</row>
    <row r="428" ht="12.7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</row>
    <row r="429" ht="12.7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</row>
    <row r="430" ht="12.7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</row>
    <row r="431" ht="12.7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</row>
    <row r="432" ht="12.7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</row>
    <row r="433" ht="12.7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</row>
    <row r="434" ht="12.7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</row>
    <row r="435" ht="12.7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</row>
    <row r="436" ht="12.7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</row>
    <row r="437" ht="12.7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</row>
    <row r="438" ht="12.7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</row>
    <row r="439" ht="12.7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</row>
    <row r="440" ht="12.7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</row>
    <row r="441" ht="12.7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</row>
    <row r="442" ht="12.7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</row>
    <row r="443" ht="12.7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</row>
    <row r="444" ht="12.7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</row>
    <row r="445" ht="12.7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</row>
    <row r="446" ht="12.7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</row>
    <row r="447" ht="12.7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</row>
    <row r="448" ht="12.7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</row>
    <row r="449" ht="12.7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</row>
    <row r="450" ht="12.7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</row>
    <row r="451" ht="12.7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</row>
    <row r="452" ht="12.7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</row>
    <row r="453" ht="12.7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</row>
    <row r="454" ht="12.7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</row>
    <row r="455" ht="12.7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</row>
    <row r="456" ht="12.7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</row>
    <row r="457" ht="12.7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</row>
    <row r="458" ht="12.7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</row>
    <row r="459" ht="12.7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</row>
    <row r="460" ht="12.7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</row>
    <row r="461" ht="12.7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</row>
    <row r="462" ht="12.7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</row>
    <row r="463" ht="12.7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</row>
    <row r="464" ht="12.7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</row>
    <row r="465" ht="12.7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</row>
    <row r="466" ht="12.7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</row>
    <row r="467" ht="12.7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</row>
    <row r="468" ht="12.7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</row>
    <row r="469" ht="12.7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</row>
    <row r="470" ht="12.7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</row>
    <row r="471" ht="12.7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</row>
    <row r="472" ht="12.7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</row>
    <row r="473" ht="12.7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</row>
    <row r="474" ht="12.7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</row>
    <row r="475" ht="12.7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</row>
    <row r="476" ht="12.7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</row>
    <row r="477" ht="12.7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</row>
    <row r="478" ht="12.7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</row>
    <row r="479" ht="12.7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</row>
    <row r="480" ht="12.7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</row>
    <row r="481" ht="12.7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</row>
    <row r="482" ht="12.7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</row>
    <row r="483" ht="12.7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</row>
    <row r="484" ht="12.7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</row>
    <row r="485" ht="12.7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</row>
    <row r="486" ht="12.7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</row>
    <row r="487" ht="12.7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</row>
    <row r="488" ht="12.7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</row>
    <row r="489" ht="12.7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</row>
    <row r="490" ht="12.7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</row>
    <row r="491" ht="12.7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</row>
    <row r="492" ht="12.7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</row>
    <row r="493" ht="12.7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</row>
    <row r="494" ht="12.7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</row>
    <row r="495" ht="12.7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</row>
    <row r="496" ht="12.7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</row>
    <row r="497" ht="12.7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</row>
    <row r="498" ht="12.7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</row>
    <row r="499" ht="12.7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</row>
    <row r="500" ht="12.7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</row>
    <row r="501" ht="12.7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</row>
    <row r="502" ht="12.7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</row>
    <row r="503" ht="12.7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</row>
    <row r="504" ht="12.7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</row>
    <row r="505" ht="12.7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</row>
    <row r="506" ht="12.7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</row>
    <row r="507" ht="12.7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</row>
    <row r="508" ht="12.7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</row>
    <row r="509" ht="12.7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</row>
    <row r="510" ht="12.7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</row>
    <row r="511" ht="12.7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</row>
    <row r="512" ht="12.7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</row>
    <row r="513" ht="12.7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</row>
    <row r="514" ht="12.7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</row>
    <row r="515" ht="12.7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</row>
    <row r="516" ht="12.7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</row>
    <row r="517" ht="12.7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</row>
    <row r="518" ht="12.7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</row>
    <row r="519" ht="12.7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</row>
    <row r="520" ht="12.7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</row>
    <row r="521" ht="12.7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</row>
    <row r="522" ht="12.7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</row>
    <row r="523" ht="12.7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</row>
    <row r="524" ht="12.7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</row>
    <row r="525" ht="12.7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</row>
    <row r="526" ht="12.7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</row>
    <row r="527" ht="12.7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</row>
    <row r="528" ht="12.7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</row>
    <row r="529" ht="12.7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</row>
    <row r="530" ht="12.7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</row>
    <row r="531" ht="12.7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</row>
    <row r="532" ht="12.7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</row>
    <row r="533" ht="12.7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</row>
    <row r="534" ht="12.7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</row>
    <row r="535" ht="12.7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</row>
    <row r="536" ht="12.7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</row>
    <row r="537" ht="12.7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</row>
    <row r="538" ht="12.7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</row>
    <row r="539" ht="12.7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</row>
    <row r="540" ht="12.7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</row>
    <row r="541" ht="12.7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</row>
    <row r="542" ht="12.7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</row>
    <row r="543" ht="12.7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</row>
    <row r="544" ht="12.7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</row>
    <row r="545" ht="12.7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</row>
    <row r="546" ht="12.7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</row>
    <row r="547" ht="12.7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</row>
    <row r="548" ht="12.7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</row>
    <row r="549" ht="12.7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</row>
    <row r="550" ht="12.7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</row>
    <row r="551" ht="12.7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</row>
    <row r="552" ht="12.7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</row>
    <row r="553" ht="12.7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</row>
    <row r="554" ht="12.7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</row>
    <row r="555" ht="12.7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</row>
    <row r="556" ht="12.7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</row>
    <row r="557" ht="12.7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</row>
    <row r="558" ht="12.7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</row>
    <row r="559" ht="12.7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</row>
    <row r="560" ht="12.7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</row>
    <row r="561" ht="12.7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</row>
    <row r="562" ht="12.7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</row>
    <row r="563" ht="12.7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</row>
    <row r="564" ht="12.7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</row>
    <row r="565" ht="12.7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</row>
    <row r="566" ht="12.7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</row>
    <row r="567" ht="12.7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</row>
    <row r="568" ht="12.7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</row>
    <row r="569" ht="12.7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</row>
    <row r="570" ht="12.7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</row>
    <row r="571" ht="12.7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</row>
    <row r="572" ht="12.7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</row>
    <row r="573" ht="12.7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</row>
    <row r="574" ht="12.7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</row>
    <row r="575" ht="12.7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</row>
    <row r="576" ht="12.7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</row>
    <row r="577" ht="12.7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</row>
    <row r="578" ht="12.7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</row>
    <row r="579" ht="12.7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</row>
    <row r="580" ht="12.7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</row>
    <row r="581" ht="12.7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</row>
    <row r="582" ht="12.7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</row>
    <row r="583" ht="12.7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</row>
    <row r="584" ht="12.7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</row>
    <row r="585" ht="12.7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</row>
    <row r="586" ht="12.7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</row>
    <row r="587" ht="12.7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</row>
    <row r="588" ht="12.7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</row>
    <row r="589" ht="12.7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</row>
    <row r="590" ht="12.7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</row>
    <row r="591" ht="12.7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</row>
    <row r="592" ht="12.7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</row>
    <row r="593" ht="12.7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</row>
    <row r="594" ht="12.7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</row>
    <row r="595" ht="12.7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</row>
    <row r="596" ht="12.7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</row>
    <row r="597" ht="12.7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</row>
    <row r="598" ht="12.7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</row>
    <row r="599" ht="12.7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</row>
    <row r="600" ht="12.7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</row>
    <row r="601" ht="12.7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</row>
    <row r="602" ht="12.7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</row>
    <row r="603" ht="12.7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</row>
    <row r="604" ht="12.7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</row>
    <row r="605" ht="12.7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</row>
    <row r="606" ht="12.7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</row>
    <row r="607" ht="12.7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</row>
    <row r="608" ht="12.7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</row>
    <row r="609" ht="12.7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</row>
    <row r="610" ht="12.7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</row>
    <row r="611" ht="12.7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</row>
    <row r="612" ht="12.7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</row>
    <row r="613" ht="12.7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</row>
    <row r="614" ht="12.7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</row>
    <row r="615" ht="12.7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</row>
    <row r="616" ht="12.7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</row>
    <row r="617" ht="12.7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</row>
    <row r="618" ht="12.7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</row>
    <row r="619" ht="12.7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</row>
    <row r="620" ht="12.7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</row>
    <row r="621" ht="12.7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</row>
    <row r="622" ht="12.7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</row>
    <row r="623" ht="12.7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</row>
    <row r="624" ht="12.7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</row>
    <row r="625" ht="12.7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</row>
    <row r="626" ht="12.7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</row>
    <row r="627" ht="12.7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</row>
    <row r="628" ht="12.7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</row>
    <row r="629" ht="12.7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</row>
    <row r="630" ht="12.7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</row>
    <row r="631" ht="12.7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</row>
    <row r="632" ht="12.7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</row>
    <row r="633" ht="12.7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</row>
    <row r="634" ht="12.7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</row>
    <row r="635" ht="12.7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</row>
    <row r="636" ht="12.7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</row>
    <row r="637" ht="12.7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</row>
    <row r="638" ht="12.7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</row>
    <row r="639" ht="12.7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</row>
    <row r="640" ht="12.7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</row>
    <row r="641" ht="12.7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</row>
    <row r="642" ht="12.7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</row>
    <row r="643" ht="12.7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</row>
    <row r="644" ht="12.7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</row>
    <row r="645" ht="12.7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</row>
    <row r="646" ht="12.7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</row>
    <row r="647" ht="12.7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</row>
    <row r="648" ht="12.7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</row>
    <row r="649" ht="12.7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</row>
    <row r="650" ht="12.7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</row>
    <row r="651" ht="12.7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</row>
    <row r="652" ht="12.7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</row>
    <row r="653" ht="12.7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</row>
    <row r="654" ht="12.7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</row>
    <row r="655" ht="12.7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</row>
    <row r="656" ht="12.7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</row>
    <row r="657" ht="12.7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</row>
    <row r="658" ht="12.7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</row>
    <row r="659" ht="12.7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</row>
    <row r="660" ht="12.7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</row>
    <row r="661" ht="12.7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</row>
    <row r="662" ht="12.7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</row>
    <row r="663" ht="12.7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</row>
    <row r="664" ht="12.7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</row>
    <row r="665" ht="12.7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</row>
    <row r="666" ht="12.7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</row>
    <row r="667" ht="12.7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</row>
    <row r="668" ht="12.7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</row>
    <row r="669" ht="12.7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</row>
    <row r="670" ht="12.7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</row>
    <row r="671" ht="12.7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</row>
    <row r="672" ht="12.7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</row>
    <row r="673" ht="12.7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</row>
    <row r="674" ht="12.7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</row>
    <row r="675" ht="12.7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</row>
    <row r="676" ht="12.7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</row>
    <row r="677" ht="12.7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</row>
    <row r="678" ht="12.7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</row>
    <row r="679" ht="12.7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</row>
    <row r="680" ht="12.7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</row>
    <row r="681" ht="12.7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</row>
    <row r="682" ht="12.7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</row>
    <row r="683" ht="12.7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</row>
    <row r="684" ht="12.7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</row>
    <row r="685" ht="12.7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</row>
    <row r="686" ht="12.7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</row>
    <row r="687" ht="12.7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</row>
    <row r="688" ht="12.7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</row>
    <row r="689" ht="12.7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</row>
    <row r="690" ht="12.7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</row>
    <row r="691" ht="12.7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</row>
    <row r="692" ht="12.7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</row>
    <row r="693" ht="12.7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</row>
    <row r="694" ht="12.7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</row>
    <row r="695" ht="12.7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</row>
    <row r="696" ht="12.7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</row>
    <row r="697" ht="12.7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</row>
    <row r="698" ht="12.7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</row>
    <row r="699" ht="12.7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</row>
    <row r="700" ht="12.7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</row>
    <row r="701" ht="12.7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</row>
    <row r="702" ht="12.7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</row>
    <row r="703" ht="12.7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</row>
    <row r="704" ht="12.7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</row>
    <row r="705" ht="12.7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</row>
    <row r="706" ht="12.7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</row>
    <row r="707" ht="12.7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</row>
    <row r="708" ht="12.7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</row>
    <row r="709" ht="12.7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</row>
    <row r="710" ht="12.7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</row>
    <row r="711" ht="12.7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</row>
    <row r="712" ht="12.7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</row>
    <row r="713" ht="12.7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</row>
    <row r="714" ht="12.7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</row>
    <row r="715" ht="12.7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</row>
    <row r="716" ht="12.7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</row>
    <row r="717" ht="12.7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</row>
    <row r="718" ht="12.7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</row>
    <row r="719" ht="12.7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</row>
    <row r="720" ht="12.7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</row>
    <row r="721" ht="12.7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</row>
    <row r="722" ht="12.7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</row>
    <row r="723" ht="12.7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</row>
    <row r="724" ht="12.7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</row>
    <row r="725" ht="12.7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</row>
    <row r="726" ht="12.7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</row>
    <row r="727" ht="12.7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</row>
    <row r="728" ht="12.7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</row>
    <row r="729" ht="12.7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</row>
    <row r="730" ht="12.7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</row>
    <row r="731" ht="12.7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</row>
    <row r="732" ht="12.7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</row>
    <row r="733" ht="12.7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</row>
    <row r="734" ht="12.7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</row>
    <row r="735" ht="12.7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</row>
    <row r="736" ht="12.7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</row>
    <row r="737" ht="12.7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</row>
    <row r="738" ht="12.7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</row>
    <row r="739" ht="12.7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</row>
    <row r="740" ht="12.7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</row>
    <row r="741" ht="12.7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</row>
    <row r="742" ht="12.7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</row>
    <row r="743" ht="12.7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</row>
    <row r="744" ht="12.7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</row>
    <row r="745" ht="12.7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</row>
    <row r="746" ht="12.7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</row>
    <row r="747" ht="12.7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</row>
    <row r="748" ht="12.7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</row>
    <row r="749" ht="12.7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</row>
    <row r="750" ht="12.7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</row>
    <row r="751" ht="12.7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</row>
    <row r="752" ht="12.7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</row>
    <row r="753" ht="12.7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</row>
    <row r="754" ht="12.7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</row>
    <row r="755" ht="12.7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</row>
    <row r="756" ht="12.7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</row>
    <row r="757" ht="12.7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</row>
    <row r="758" ht="12.7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</row>
    <row r="759" ht="12.7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</row>
    <row r="760" ht="12.7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</row>
    <row r="761" ht="12.7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</row>
    <row r="762" ht="12.7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</row>
    <row r="763" ht="12.7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</row>
    <row r="764" ht="12.7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</row>
    <row r="765" ht="12.7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</row>
    <row r="766" ht="12.7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</row>
    <row r="767" ht="12.7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</row>
    <row r="768" ht="12.7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</row>
    <row r="769" ht="12.7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</row>
    <row r="770" ht="12.7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</row>
    <row r="771" ht="12.7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</row>
    <row r="772" ht="12.7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</row>
    <row r="773" ht="12.7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</row>
    <row r="774" ht="12.7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</row>
    <row r="775" ht="12.7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</row>
    <row r="776" ht="12.7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</row>
    <row r="777" ht="12.7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</row>
    <row r="778" ht="12.7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</row>
    <row r="779" ht="12.7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</row>
    <row r="780" ht="12.7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</row>
    <row r="781" ht="12.7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</row>
    <row r="782" ht="12.7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</row>
    <row r="783" ht="12.7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</row>
    <row r="784" ht="12.7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</row>
    <row r="785" ht="12.7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</row>
    <row r="786" ht="12.7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</row>
    <row r="787" ht="12.7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</row>
    <row r="788" ht="12.7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</row>
    <row r="789" ht="12.7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</row>
    <row r="790" ht="12.7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</row>
    <row r="791" ht="12.7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</row>
    <row r="792" ht="12.7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</row>
    <row r="793" ht="12.7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</row>
    <row r="794" ht="12.7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</row>
    <row r="795" ht="12.7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</row>
    <row r="796" ht="12.7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</row>
    <row r="797" ht="12.7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</row>
    <row r="798" ht="12.7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</row>
    <row r="799" ht="12.7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</row>
    <row r="800" ht="12.7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</row>
    <row r="801" ht="12.7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</row>
    <row r="802" ht="12.7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</row>
    <row r="803" ht="12.7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</row>
    <row r="804" ht="12.7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</row>
    <row r="805" ht="12.7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</row>
    <row r="806" ht="12.7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</row>
    <row r="807" ht="12.7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</row>
    <row r="808" ht="12.7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</row>
    <row r="809" ht="12.7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</row>
    <row r="810" ht="12.7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</row>
    <row r="811" ht="12.7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</row>
    <row r="812" ht="12.7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</row>
    <row r="813" ht="12.7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</row>
    <row r="814" ht="12.7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</row>
    <row r="815" ht="12.7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</row>
    <row r="816" ht="12.7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</row>
    <row r="817" ht="12.7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</row>
    <row r="818" ht="12.7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</row>
    <row r="819" ht="12.7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</row>
    <row r="820" ht="12.7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</row>
    <row r="821" ht="12.7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</row>
    <row r="822" ht="12.7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</row>
    <row r="823" ht="12.7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</row>
    <row r="824" ht="12.7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</row>
    <row r="825" ht="12.7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</row>
    <row r="826" ht="12.7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</row>
    <row r="827" ht="12.7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</row>
    <row r="828" ht="12.7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</row>
    <row r="829" ht="12.7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</row>
    <row r="830" ht="12.7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</row>
    <row r="831" ht="12.7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</row>
    <row r="832" ht="12.7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</row>
    <row r="833" ht="12.7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</row>
    <row r="834" ht="12.7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</row>
    <row r="835" ht="12.7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</row>
    <row r="836" ht="12.7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</row>
    <row r="837" ht="12.7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</row>
    <row r="838" ht="12.7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</row>
    <row r="839" ht="12.7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</row>
    <row r="840" ht="12.7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</row>
    <row r="841" ht="12.7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</row>
    <row r="842" ht="12.7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</row>
    <row r="843" ht="12.7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</row>
    <row r="844" ht="12.7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</row>
    <row r="845" ht="12.7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</row>
    <row r="846" ht="12.7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</row>
    <row r="847" ht="12.7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</row>
    <row r="848" ht="12.7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</row>
    <row r="849" ht="12.7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</row>
    <row r="850" ht="12.7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</row>
    <row r="851" ht="12.7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</row>
    <row r="852" ht="12.7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</row>
    <row r="853" ht="12.7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</row>
    <row r="854" ht="12.7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</row>
    <row r="855" ht="12.7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</row>
    <row r="856" ht="12.7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</row>
    <row r="857" ht="12.7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</row>
    <row r="858" ht="12.7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</row>
    <row r="859" ht="12.7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</row>
    <row r="860" ht="12.7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</row>
    <row r="861" ht="12.7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</row>
    <row r="862" ht="12.7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</row>
    <row r="863" ht="12.7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</row>
    <row r="864" ht="12.7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</row>
    <row r="865" ht="12.7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</row>
    <row r="866" ht="12.7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</row>
    <row r="867" ht="12.7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</row>
    <row r="868" ht="12.7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</row>
    <row r="869" ht="12.7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</row>
    <row r="870" ht="12.7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</row>
    <row r="871" ht="12.7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</row>
    <row r="872" ht="12.7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</row>
    <row r="873" ht="12.7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</row>
    <row r="874" ht="12.7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</row>
    <row r="875" ht="12.7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</row>
    <row r="876" ht="12.7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</row>
    <row r="877" ht="12.7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</row>
    <row r="878" ht="12.7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</row>
    <row r="879" ht="12.7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</row>
    <row r="880" ht="12.7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</row>
    <row r="881" ht="12.7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</row>
    <row r="882" ht="12.7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</row>
    <row r="883" ht="12.7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</row>
    <row r="884" ht="12.7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</row>
    <row r="885" ht="12.7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</row>
    <row r="886" ht="12.7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</row>
    <row r="887" ht="12.7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</row>
    <row r="888" ht="12.7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</row>
    <row r="889" ht="12.7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</row>
    <row r="890" ht="12.7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</row>
    <row r="891" ht="12.7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</row>
    <row r="892" ht="12.7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</row>
    <row r="893" ht="12.7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</row>
    <row r="894" ht="12.7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</row>
    <row r="895" ht="12.7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</row>
    <row r="896" ht="12.7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</row>
    <row r="897" ht="12.7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</row>
    <row r="898" ht="12.7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</row>
    <row r="899" ht="12.7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</row>
    <row r="900" ht="12.7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</row>
    <row r="901" ht="12.7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</row>
    <row r="902" ht="12.7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</row>
    <row r="903" ht="12.7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</row>
    <row r="904" ht="12.7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</row>
    <row r="905" ht="12.7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</row>
    <row r="906" ht="12.7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</row>
    <row r="907" ht="12.7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</row>
    <row r="908" ht="12.7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</row>
    <row r="909" ht="12.7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</row>
    <row r="910" ht="12.7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</row>
    <row r="911" ht="12.7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</row>
    <row r="912" ht="12.7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</row>
    <row r="913" ht="12.7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</row>
    <row r="914" ht="12.7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</row>
    <row r="915" ht="12.7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</row>
    <row r="916" ht="12.7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</row>
    <row r="917" ht="12.7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</row>
    <row r="918" ht="12.7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</row>
    <row r="919" ht="12.7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</row>
    <row r="920" ht="12.7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</row>
    <row r="921" ht="12.7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</row>
    <row r="922" ht="12.7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</row>
    <row r="923" ht="12.7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</row>
    <row r="924" ht="12.7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</row>
    <row r="925" ht="12.7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</row>
    <row r="926" ht="12.7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</row>
    <row r="927" ht="12.7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</row>
    <row r="928" ht="12.7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</row>
    <row r="929" ht="12.7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</row>
    <row r="930" ht="12.7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</row>
    <row r="931" ht="12.7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</row>
    <row r="932" ht="12.7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</row>
    <row r="933" ht="12.7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</row>
    <row r="934" ht="12.7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</row>
    <row r="935" ht="12.7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</row>
    <row r="936" ht="12.7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</row>
    <row r="937" ht="12.7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</row>
    <row r="938" ht="12.7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</row>
    <row r="939" ht="12.7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</row>
    <row r="940" ht="12.7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</row>
    <row r="941" ht="12.7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</row>
    <row r="942" ht="12.7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</row>
    <row r="943" ht="12.7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</row>
    <row r="944" ht="12.7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</row>
    <row r="945" ht="12.7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</row>
    <row r="946" ht="12.7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</row>
    <row r="947" ht="12.7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</row>
    <row r="948" ht="12.7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</row>
    <row r="949" ht="12.7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</row>
    <row r="950" ht="12.7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</row>
    <row r="951" ht="12.7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</row>
    <row r="952" ht="12.7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</row>
    <row r="953" ht="12.7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</row>
    <row r="954" ht="12.7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</row>
    <row r="955" ht="12.7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</row>
    <row r="956" ht="12.7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</row>
    <row r="957" ht="12.7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</row>
    <row r="958" ht="12.7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</row>
    <row r="959" ht="12.7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</row>
    <row r="960" ht="12.7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</row>
    <row r="961" ht="12.7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</row>
    <row r="962" ht="12.7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</row>
    <row r="963" ht="12.7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</row>
    <row r="964" ht="12.7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</row>
    <row r="965" ht="12.7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</row>
    <row r="966" ht="12.7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</row>
    <row r="967" ht="12.7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</row>
    <row r="968" ht="12.7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</row>
    <row r="969" ht="12.7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</row>
    <row r="970" ht="12.7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</row>
    <row r="971" ht="12.7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</row>
    <row r="972" ht="12.7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</row>
    <row r="973" ht="12.7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</row>
    <row r="974" ht="12.7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</row>
    <row r="975" ht="12.7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</row>
    <row r="976" ht="12.7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</row>
    <row r="977" ht="12.7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</row>
    <row r="978" ht="12.7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</row>
    <row r="979" ht="12.7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</row>
    <row r="980" ht="12.7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</row>
    <row r="981" ht="12.7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</row>
    <row r="982" ht="12.7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</row>
    <row r="983" ht="12.7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</row>
    <row r="984" ht="12.7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</row>
    <row r="985" ht="12.7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</row>
    <row r="986" ht="12.7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</row>
    <row r="987" ht="12.7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</row>
    <row r="988" ht="12.7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</row>
    <row r="989" ht="12.7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</row>
    <row r="990" ht="12.7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</row>
    <row r="991" ht="12.7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</row>
    <row r="992" ht="12.75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</row>
    <row r="993" ht="12.75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</row>
    <row r="994" ht="12.75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</row>
    <row r="995" ht="12.75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</row>
    <row r="996" ht="12.75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</row>
    <row r="997" ht="12.75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</row>
    <row r="998" ht="12.75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</row>
    <row r="999" ht="12.75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</row>
    <row r="1000" ht="12.75" customHeigh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</row>
  </sheetData>
  <conditionalFormatting sqref="R2:R11">
    <cfRule type="containsText" dxfId="0" priority="1" operator="containsText" text="Under">
      <formula>NOT(ISERROR(SEARCH(("Under"),(R2))))</formula>
    </cfRule>
  </conditionalFormatting>
  <conditionalFormatting sqref="M2:M16 Q2:Q16">
    <cfRule type="colorScale" priority="2">
      <colorScale>
        <cfvo type="formula" val="-10%"/>
        <cfvo type="formula" val="0%"/>
        <cfvo type="formula" val="10%"/>
        <color rgb="FFE67C73"/>
        <color rgb="FFFFFFFF"/>
        <color rgb="FF57BB8A"/>
      </colorScale>
    </cfRule>
  </conditionalFormatting>
  <conditionalFormatting sqref="R2:R11 R16">
    <cfRule type="containsText" dxfId="0" priority="3" operator="containsText" text="Under">
      <formula>NOT(ISERROR(SEARCH(("Under"),(R2))))</formula>
    </cfRule>
  </conditionalFormatting>
  <conditionalFormatting sqref="R2:R11 R16">
    <cfRule type="containsText" dxfId="0" priority="4" operator="containsText" text="Over">
      <formula>NOT(ISERROR(SEARCH(("Over"),(R2))))</formula>
    </cfRule>
  </conditionalFormatting>
  <conditionalFormatting sqref="M12 Q12">
    <cfRule type="colorScale" priority="5">
      <colorScale>
        <cfvo type="formula" val="-10%"/>
        <cfvo type="formula" val="0%"/>
        <cfvo type="formula" val="10%"/>
        <color rgb="FFE67C73"/>
        <color rgb="FFFFFFFF"/>
        <color rgb="FF57BB8A"/>
      </colorScale>
    </cfRule>
  </conditionalFormatting>
  <conditionalFormatting sqref="R12">
    <cfRule type="containsText" dxfId="0" priority="6" operator="containsText" text="Under">
      <formula>NOT(ISERROR(SEARCH(("Under"),(R12))))</formula>
    </cfRule>
  </conditionalFormatting>
  <conditionalFormatting sqref="R12">
    <cfRule type="containsText" dxfId="0" priority="7" operator="containsText" text="Over">
      <formula>NOT(ISERROR(SEARCH(("Over"),(R12))))</formula>
    </cfRule>
  </conditionalFormatting>
  <conditionalFormatting sqref="M13 Q13">
    <cfRule type="colorScale" priority="8">
      <colorScale>
        <cfvo type="formula" val="-10%"/>
        <cfvo type="formula" val="0%"/>
        <cfvo type="formula" val="10%"/>
        <color rgb="FFE67C73"/>
        <color rgb="FFFFFFFF"/>
        <color rgb="FF57BB8A"/>
      </colorScale>
    </cfRule>
  </conditionalFormatting>
  <conditionalFormatting sqref="R13">
    <cfRule type="containsText" dxfId="0" priority="9" operator="containsText" text="Under">
      <formula>NOT(ISERROR(SEARCH(("Under"),(R13))))</formula>
    </cfRule>
  </conditionalFormatting>
  <conditionalFormatting sqref="R13">
    <cfRule type="containsText" dxfId="0" priority="10" operator="containsText" text="Over">
      <formula>NOT(ISERROR(SEARCH(("Over"),(R13))))</formula>
    </cfRule>
  </conditionalFormatting>
  <conditionalFormatting sqref="M14 Q14">
    <cfRule type="colorScale" priority="11">
      <colorScale>
        <cfvo type="formula" val="-10%"/>
        <cfvo type="formula" val="0%"/>
        <cfvo type="formula" val="10%"/>
        <color rgb="FFE67C73"/>
        <color rgb="FFFFFFFF"/>
        <color rgb="FF57BB8A"/>
      </colorScale>
    </cfRule>
  </conditionalFormatting>
  <conditionalFormatting sqref="R14">
    <cfRule type="containsText" dxfId="0" priority="12" operator="containsText" text="Under">
      <formula>NOT(ISERROR(SEARCH(("Under"),(R14))))</formula>
    </cfRule>
  </conditionalFormatting>
  <conditionalFormatting sqref="R14">
    <cfRule type="containsText" dxfId="0" priority="13" operator="containsText" text="Over">
      <formula>NOT(ISERROR(SEARCH(("Over"),(R14))))</formula>
    </cfRule>
  </conditionalFormatting>
  <conditionalFormatting sqref="M15 Q15">
    <cfRule type="colorScale" priority="14">
      <colorScale>
        <cfvo type="formula" val="-10%"/>
        <cfvo type="formula" val="0%"/>
        <cfvo type="formula" val="10%"/>
        <color rgb="FFE67C73"/>
        <color rgb="FFFFFFFF"/>
        <color rgb="FF57BB8A"/>
      </colorScale>
    </cfRule>
  </conditionalFormatting>
  <conditionalFormatting sqref="R15">
    <cfRule type="containsText" dxfId="0" priority="15" operator="containsText" text="Under">
      <formula>NOT(ISERROR(SEARCH(("Under"),(R15))))</formula>
    </cfRule>
  </conditionalFormatting>
  <conditionalFormatting sqref="R15">
    <cfRule type="containsText" dxfId="0" priority="16" operator="containsText" text="Over">
      <formula>NOT(ISERROR(SEARCH(("Over"),(R15))))</formula>
    </cfRule>
  </conditionalFormatting>
  <conditionalFormatting sqref="M16 Q16">
    <cfRule type="colorScale" priority="17">
      <colorScale>
        <cfvo type="formula" val="-10%"/>
        <cfvo type="formula" val="0%"/>
        <cfvo type="formula" val="10%"/>
        <color rgb="FFE67C73"/>
        <color rgb="FFFFFFFF"/>
        <color rgb="FF57BB8A"/>
      </colorScale>
    </cfRule>
  </conditionalFormatting>
  <conditionalFormatting sqref="R16">
    <cfRule type="containsText" dxfId="0" priority="18" operator="containsText" text="Under">
      <formula>NOT(ISERROR(SEARCH(("Under"),(R16))))</formula>
    </cfRule>
  </conditionalFormatting>
  <conditionalFormatting sqref="R16">
    <cfRule type="containsText" dxfId="0" priority="19" operator="containsText" text="Over">
      <formula>NOT(ISERROR(SEARCH(("Over"),(R16))))</formula>
    </cfRule>
  </conditionalFormatting>
  <printOptions/>
  <pageMargins bottom="1.0" footer="0.0" header="0.0" left="0.75" right="0.75" top="1.0"/>
  <pageSetup orientation="portrait"/>
  <drawing r:id="rId1"/>
</worksheet>
</file>