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yer Prop Tool" sheetId="1" r:id="rId4"/>
    <sheet state="visible" name="Data" sheetId="2" r:id="rId5"/>
  </sheets>
  <definedNames/>
  <calcPr/>
</workbook>
</file>

<file path=xl/sharedStrings.xml><?xml version="1.0" encoding="utf-8"?>
<sst xmlns="http://schemas.openxmlformats.org/spreadsheetml/2006/main" count="804" uniqueCount="34">
  <si>
    <t>Prop</t>
  </si>
  <si>
    <t>Sean %</t>
  </si>
  <si>
    <t>Book</t>
  </si>
  <si>
    <t>Implied</t>
  </si>
  <si>
    <t>Edge</t>
  </si>
  <si>
    <t>Player</t>
  </si>
  <si>
    <t>Pass Yds</t>
  </si>
  <si>
    <t>Over</t>
  </si>
  <si>
    <t>Under</t>
  </si>
  <si>
    <t>Patrick Mahomes</t>
  </si>
  <si>
    <t>Jalen Hurts</t>
  </si>
  <si>
    <t>Pass Att</t>
  </si>
  <si>
    <t>Pass Comp</t>
  </si>
  <si>
    <t>Pass TD</t>
  </si>
  <si>
    <t>Rush yds</t>
  </si>
  <si>
    <t>Rush Att</t>
  </si>
  <si>
    <t>Kareem Hunt</t>
  </si>
  <si>
    <t>Saquon Barkley</t>
  </si>
  <si>
    <t>Long run</t>
  </si>
  <si>
    <t>Rec</t>
  </si>
  <si>
    <t>Rec Yds</t>
  </si>
  <si>
    <t>Xavier Worthy</t>
  </si>
  <si>
    <t>A.J. Brown</t>
  </si>
  <si>
    <t>Long Rec</t>
  </si>
  <si>
    <t>Marquise Brown</t>
  </si>
  <si>
    <t>DeVonta Smith</t>
  </si>
  <si>
    <t>Travis Kelce</t>
  </si>
  <si>
    <t>Jahan Dotson</t>
  </si>
  <si>
    <t>Dallas Goedert</t>
  </si>
  <si>
    <t>DeAndre Hopkins</t>
  </si>
  <si>
    <t>Dallas Godert</t>
  </si>
  <si>
    <t>Noah Gray</t>
  </si>
  <si>
    <t>Yards</t>
  </si>
  <si>
    <t>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</si>
</sst>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5">
    <font>
      <sz val="11.0"/>
      <color theme="1"/>
      <name val="Calibri"/>
      <scheme val="minor"/>
    </font>
    <font>
      <sz val="11.0"/>
      <color theme="1"/>
      <name val="Nunito"/>
    </font>
    <font>
      <sz val="10.0"/>
      <color theme="1"/>
      <name val="Nunito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FEF2CB"/>
        <bgColor rgb="FFFEF2CB"/>
      </patternFill>
    </fill>
    <fill>
      <patternFill patternType="solid">
        <fgColor rgb="FFFFE598"/>
        <bgColor rgb="FFFFE598"/>
      </patternFill>
    </fill>
    <fill>
      <patternFill patternType="solid">
        <fgColor rgb="FFE2EFD9"/>
        <bgColor rgb="FFE2EFD9"/>
      </patternFill>
    </fill>
  </fills>
  <borders count="3">
    <border/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horizontal="center" shrinkToFit="0" wrapText="1"/>
    </xf>
    <xf borderId="1" fillId="2" fontId="2" numFmtId="0" xfId="0" applyAlignment="1" applyBorder="1" applyFill="1" applyFont="1">
      <alignment horizontal="center" shrinkToFit="0" wrapText="1"/>
    </xf>
    <xf borderId="1" fillId="0" fontId="2" numFmtId="164" xfId="0" applyAlignment="1" applyBorder="1" applyFont="1" applyNumberFormat="1">
      <alignment horizontal="center" shrinkToFit="0" wrapText="1"/>
    </xf>
    <xf borderId="1" fillId="3" fontId="2" numFmtId="0" xfId="0" applyAlignment="1" applyBorder="1" applyFill="1" applyFont="1">
      <alignment horizontal="center" shrinkToFit="0" wrapText="1"/>
    </xf>
    <xf borderId="0" fillId="0" fontId="3" numFmtId="164" xfId="0" applyFont="1" applyNumberFormat="1"/>
    <xf borderId="0" fillId="0" fontId="3" numFmtId="9" xfId="0" applyFont="1" applyNumberFormat="1"/>
    <xf borderId="2" fillId="4" fontId="3" numFmtId="9" xfId="0" applyBorder="1" applyFill="1" applyFont="1" applyNumberFormat="1"/>
    <xf borderId="2" fillId="4" fontId="3" numFmtId="0" xfId="0" applyBorder="1" applyFont="1"/>
    <xf borderId="0" fillId="0" fontId="3" numFmtId="2" xfId="0" applyFont="1" applyNumberFormat="1"/>
    <xf borderId="2" fillId="4" fontId="3" numFmtId="2" xfId="0" applyBorder="1" applyFont="1" applyNumberFormat="1"/>
    <xf borderId="0" fillId="0" fontId="4" numFmtId="0" xfId="0" applyFont="1"/>
    <xf borderId="2" fillId="4" fontId="3" numFmtId="164" xfId="0" applyBorder="1" applyFont="1" applyNumberFormat="1"/>
    <xf borderId="2" fillId="5" fontId="3" numFmtId="9" xfId="0" applyBorder="1" applyFill="1" applyFont="1" applyNumberFormat="1"/>
    <xf borderId="2" fillId="6" fontId="3" numFmtId="0" xfId="0" applyBorder="1" applyFill="1" applyFont="1"/>
    <xf borderId="2" fillId="6" fontId="3" numFmtId="164" xfId="0" applyBorder="1" applyFont="1" applyNumberFormat="1"/>
    <xf borderId="2" fillId="6" fontId="3" numFmtId="9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71"/>
    <col customWidth="1" min="2" max="2" width="24.29"/>
    <col customWidth="1" min="3" max="3" width="10.43"/>
    <col customWidth="1" min="4" max="13" width="8.86"/>
    <col customWidth="1" min="14" max="14" width="20.0"/>
    <col customWidth="1" min="15" max="15" width="10.29"/>
    <col customWidth="1" min="16" max="23" width="8.86"/>
    <col customWidth="1" min="24" max="26" width="8.71"/>
  </cols>
  <sheetData>
    <row r="1" ht="16.5" customHeight="1">
      <c r="B1" s="1"/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2"/>
    </row>
    <row r="2" ht="16.5" customHeight="1">
      <c r="B2" s="3"/>
      <c r="C2" s="4" t="s">
        <v>0</v>
      </c>
      <c r="D2" s="4" t="s">
        <v>1</v>
      </c>
      <c r="E2" s="4"/>
      <c r="F2" s="4" t="s">
        <v>2</v>
      </c>
      <c r="G2" s="4"/>
      <c r="H2" s="4" t="s">
        <v>3</v>
      </c>
      <c r="I2" s="4"/>
      <c r="J2" s="4" t="s">
        <v>4</v>
      </c>
      <c r="K2" s="4"/>
      <c r="L2" s="1"/>
      <c r="M2" s="1"/>
      <c r="N2" s="3"/>
      <c r="O2" s="4" t="s">
        <v>0</v>
      </c>
      <c r="P2" s="4" t="s">
        <v>1</v>
      </c>
      <c r="Q2" s="4"/>
      <c r="R2" s="4" t="s">
        <v>2</v>
      </c>
      <c r="S2" s="4"/>
      <c r="T2" s="4" t="s">
        <v>3</v>
      </c>
      <c r="U2" s="4"/>
      <c r="V2" s="4" t="s">
        <v>4</v>
      </c>
      <c r="W2" s="4"/>
    </row>
    <row r="3" ht="16.5" customHeight="1">
      <c r="B3" s="3" t="s">
        <v>5</v>
      </c>
      <c r="C3" s="4" t="s">
        <v>6</v>
      </c>
      <c r="D3" s="4" t="s">
        <v>7</v>
      </c>
      <c r="E3" s="4" t="s">
        <v>8</v>
      </c>
      <c r="F3" s="4" t="s">
        <v>7</v>
      </c>
      <c r="G3" s="4" t="s">
        <v>8</v>
      </c>
      <c r="H3" s="4" t="s">
        <v>7</v>
      </c>
      <c r="I3" s="4" t="s">
        <v>8</v>
      </c>
      <c r="J3" s="4" t="s">
        <v>7</v>
      </c>
      <c r="K3" s="4" t="s">
        <v>8</v>
      </c>
      <c r="L3" s="1"/>
      <c r="M3" s="1"/>
      <c r="N3" s="3" t="s">
        <v>5</v>
      </c>
      <c r="O3" s="4" t="s">
        <v>6</v>
      </c>
      <c r="P3" s="4" t="s">
        <v>7</v>
      </c>
      <c r="Q3" s="4" t="s">
        <v>8</v>
      </c>
      <c r="R3" s="4" t="s">
        <v>7</v>
      </c>
      <c r="S3" s="4" t="s">
        <v>8</v>
      </c>
      <c r="T3" s="4" t="s">
        <v>7</v>
      </c>
      <c r="U3" s="4" t="s">
        <v>8</v>
      </c>
      <c r="V3" s="4" t="s">
        <v>7</v>
      </c>
      <c r="W3" s="4" t="s">
        <v>8</v>
      </c>
    </row>
    <row r="4" ht="16.5" customHeight="1">
      <c r="B4" s="3" t="s">
        <v>9</v>
      </c>
      <c r="C4" s="5">
        <v>250.5</v>
      </c>
      <c r="D4" s="6">
        <f>1-E4</f>
        <v>0.385</v>
      </c>
      <c r="E4" s="6">
        <f>VLOOKUP(C4,Data!$B$4:$BM$1430,2,0)</f>
        <v>0.615</v>
      </c>
      <c r="F4" s="7">
        <v>-110.0</v>
      </c>
      <c r="G4" s="7">
        <v>-110.0</v>
      </c>
      <c r="H4" s="6">
        <f t="shared" ref="H4:I4" si="1">IF(F4&lt;0,-F4/(-F4+100),100/(F4+100))</f>
        <v>0.5238095238</v>
      </c>
      <c r="I4" s="6">
        <f t="shared" si="1"/>
        <v>0.5238095238</v>
      </c>
      <c r="J4" s="6">
        <f t="shared" ref="J4:K4" si="2">D4-H4</f>
        <v>-0.1388095238</v>
      </c>
      <c r="K4" s="6">
        <f t="shared" si="2"/>
        <v>0.09119047619</v>
      </c>
      <c r="L4" s="1"/>
      <c r="M4" s="1"/>
      <c r="N4" s="3" t="s">
        <v>10</v>
      </c>
      <c r="O4" s="5">
        <v>211.5</v>
      </c>
      <c r="P4" s="6">
        <f>1-Q4</f>
        <v>0.484</v>
      </c>
      <c r="Q4" s="6">
        <f>VLOOKUP(O4,Data!$B$4:$BM$1430,3,0)</f>
        <v>0.516</v>
      </c>
      <c r="R4" s="7">
        <v>-110.0</v>
      </c>
      <c r="S4" s="7">
        <v>-110.0</v>
      </c>
      <c r="T4" s="6">
        <f t="shared" ref="T4:U4" si="3">IF(R4&lt;0,-R4/(-R4+100),100/(R4+100))</f>
        <v>0.5238095238</v>
      </c>
      <c r="U4" s="6">
        <f t="shared" si="3"/>
        <v>0.5238095238</v>
      </c>
      <c r="V4" s="6">
        <f t="shared" ref="V4:W4" si="4">P4-T4</f>
        <v>-0.03980952381</v>
      </c>
      <c r="W4" s="6">
        <f t="shared" si="4"/>
        <v>-0.00780952381</v>
      </c>
    </row>
    <row r="5" ht="16.5" customHeight="1">
      <c r="B5" s="1"/>
      <c r="C5" s="2"/>
      <c r="D5" s="2"/>
      <c r="E5" s="2"/>
      <c r="F5" s="2"/>
      <c r="G5" s="2"/>
      <c r="H5" s="2"/>
      <c r="I5" s="2"/>
      <c r="J5" s="2"/>
      <c r="K5" s="2"/>
      <c r="L5" s="1"/>
      <c r="M5" s="1"/>
      <c r="N5" s="1"/>
      <c r="O5" s="2"/>
      <c r="P5" s="2"/>
      <c r="Q5" s="2"/>
      <c r="R5" s="2"/>
      <c r="S5" s="2"/>
      <c r="T5" s="2"/>
      <c r="U5" s="2"/>
      <c r="V5" s="2"/>
      <c r="W5" s="2"/>
    </row>
    <row r="6" ht="16.5" customHeight="1">
      <c r="B6" s="3"/>
      <c r="C6" s="4" t="s">
        <v>0</v>
      </c>
      <c r="D6" s="4" t="s">
        <v>1</v>
      </c>
      <c r="E6" s="4"/>
      <c r="F6" s="4" t="s">
        <v>2</v>
      </c>
      <c r="G6" s="4"/>
      <c r="H6" s="4" t="s">
        <v>3</v>
      </c>
      <c r="I6" s="4"/>
      <c r="J6" s="4" t="s">
        <v>4</v>
      </c>
      <c r="K6" s="4"/>
      <c r="L6" s="1"/>
      <c r="M6" s="1"/>
      <c r="N6" s="3"/>
      <c r="O6" s="4" t="s">
        <v>0</v>
      </c>
      <c r="P6" s="4" t="s">
        <v>1</v>
      </c>
      <c r="Q6" s="4"/>
      <c r="R6" s="4" t="s">
        <v>2</v>
      </c>
      <c r="S6" s="4"/>
      <c r="T6" s="4" t="s">
        <v>3</v>
      </c>
      <c r="U6" s="4"/>
      <c r="V6" s="4" t="s">
        <v>4</v>
      </c>
      <c r="W6" s="4"/>
    </row>
    <row r="7" ht="16.5" customHeight="1">
      <c r="B7" s="3" t="s">
        <v>5</v>
      </c>
      <c r="C7" s="4" t="s">
        <v>11</v>
      </c>
      <c r="D7" s="4" t="s">
        <v>7</v>
      </c>
      <c r="E7" s="4" t="s">
        <v>8</v>
      </c>
      <c r="F7" s="4" t="s">
        <v>7</v>
      </c>
      <c r="G7" s="4" t="s">
        <v>8</v>
      </c>
      <c r="H7" s="4" t="s">
        <v>7</v>
      </c>
      <c r="I7" s="4" t="s">
        <v>8</v>
      </c>
      <c r="J7" s="4" t="s">
        <v>7</v>
      </c>
      <c r="K7" s="4" t="s">
        <v>8</v>
      </c>
      <c r="L7" s="1"/>
      <c r="M7" s="1"/>
      <c r="N7" s="3" t="s">
        <v>5</v>
      </c>
      <c r="O7" s="4" t="s">
        <v>11</v>
      </c>
      <c r="P7" s="4" t="s">
        <v>7</v>
      </c>
      <c r="Q7" s="4" t="s">
        <v>8</v>
      </c>
      <c r="R7" s="4" t="s">
        <v>7</v>
      </c>
      <c r="S7" s="4" t="s">
        <v>8</v>
      </c>
      <c r="T7" s="4" t="s">
        <v>7</v>
      </c>
      <c r="U7" s="4" t="s">
        <v>8</v>
      </c>
      <c r="V7" s="4" t="s">
        <v>7</v>
      </c>
      <c r="W7" s="4" t="s">
        <v>8</v>
      </c>
    </row>
    <row r="8" ht="16.5" customHeight="1">
      <c r="B8" s="3" t="s">
        <v>9</v>
      </c>
      <c r="C8" s="5">
        <v>36.5</v>
      </c>
      <c r="D8" s="6">
        <f>1-E8</f>
        <v>0.4227003112</v>
      </c>
      <c r="E8" s="6">
        <f>VLOOKUP(C8,Data!$B$4:$BM$1430,8,0)</f>
        <v>0.5772996888</v>
      </c>
      <c r="F8" s="7">
        <v>-103.0</v>
      </c>
      <c r="G8" s="7">
        <v>-120.0</v>
      </c>
      <c r="H8" s="6">
        <f t="shared" ref="H8:I8" si="5">IF(F8&lt;0,-F8/(-F8+100),100/(F8+100))</f>
        <v>0.5073891626</v>
      </c>
      <c r="I8" s="6">
        <f t="shared" si="5"/>
        <v>0.5454545455</v>
      </c>
      <c r="J8" s="6">
        <f t="shared" ref="J8:K8" si="6">D8-H8</f>
        <v>-0.08468885135</v>
      </c>
      <c r="K8" s="6">
        <f t="shared" si="6"/>
        <v>0.03184514333</v>
      </c>
      <c r="L8" s="1"/>
      <c r="M8" s="1"/>
      <c r="N8" s="3" t="s">
        <v>10</v>
      </c>
      <c r="O8" s="5">
        <v>27.5</v>
      </c>
      <c r="P8" s="6">
        <f>1-Q8</f>
        <v>0.5176056861</v>
      </c>
      <c r="Q8" s="6">
        <f>VLOOKUP(O8,Data!$B$4:$BM$1430,9,0)</f>
        <v>0.4823943139</v>
      </c>
      <c r="R8" s="7">
        <v>-108.0</v>
      </c>
      <c r="S8" s="7">
        <v>-120.0</v>
      </c>
      <c r="T8" s="6">
        <f t="shared" ref="T8:U8" si="7">IF(R8&lt;0,-R8/(-R8+100),100/(R8+100))</f>
        <v>0.5192307692</v>
      </c>
      <c r="U8" s="6">
        <f t="shared" si="7"/>
        <v>0.5454545455</v>
      </c>
      <c r="V8" s="6">
        <f t="shared" ref="V8:W8" si="8">P8-T8</f>
        <v>-0.0016250831</v>
      </c>
      <c r="W8" s="6">
        <f t="shared" si="8"/>
        <v>-0.06306023159</v>
      </c>
    </row>
    <row r="9" ht="16.5" customHeight="1">
      <c r="B9" s="1"/>
      <c r="C9" s="2"/>
      <c r="D9" s="2"/>
      <c r="E9" s="2"/>
      <c r="F9" s="2"/>
      <c r="G9" s="2"/>
      <c r="H9" s="2"/>
      <c r="I9" s="2"/>
      <c r="J9" s="2"/>
      <c r="K9" s="2"/>
      <c r="L9" s="1"/>
      <c r="M9" s="1"/>
      <c r="N9" s="1"/>
      <c r="O9" s="2"/>
      <c r="P9" s="2"/>
      <c r="Q9" s="2"/>
      <c r="R9" s="2"/>
      <c r="S9" s="2"/>
      <c r="T9" s="2"/>
      <c r="U9" s="2"/>
      <c r="V9" s="2"/>
      <c r="W9" s="2"/>
    </row>
    <row r="10" ht="16.5" customHeight="1">
      <c r="B10" s="3"/>
      <c r="C10" s="4" t="s">
        <v>0</v>
      </c>
      <c r="D10" s="4" t="s">
        <v>1</v>
      </c>
      <c r="E10" s="4"/>
      <c r="F10" s="4" t="s">
        <v>2</v>
      </c>
      <c r="G10" s="4"/>
      <c r="H10" s="4" t="s">
        <v>3</v>
      </c>
      <c r="I10" s="4"/>
      <c r="J10" s="4" t="s">
        <v>4</v>
      </c>
      <c r="K10" s="4"/>
      <c r="L10" s="1"/>
      <c r="M10" s="1"/>
      <c r="N10" s="3"/>
      <c r="O10" s="4" t="s">
        <v>0</v>
      </c>
      <c r="P10" s="4" t="s">
        <v>1</v>
      </c>
      <c r="Q10" s="4"/>
      <c r="R10" s="4" t="s">
        <v>2</v>
      </c>
      <c r="S10" s="4"/>
      <c r="T10" s="4" t="s">
        <v>3</v>
      </c>
      <c r="U10" s="4"/>
      <c r="V10" s="4" t="s">
        <v>4</v>
      </c>
      <c r="W10" s="4"/>
    </row>
    <row r="11" ht="15.0" customHeight="1">
      <c r="B11" s="3" t="s">
        <v>5</v>
      </c>
      <c r="C11" s="4" t="s">
        <v>12</v>
      </c>
      <c r="D11" s="4" t="s">
        <v>7</v>
      </c>
      <c r="E11" s="4" t="s">
        <v>8</v>
      </c>
      <c r="F11" s="4" t="s">
        <v>7</v>
      </c>
      <c r="G11" s="4" t="s">
        <v>8</v>
      </c>
      <c r="H11" s="4" t="s">
        <v>7</v>
      </c>
      <c r="I11" s="4" t="s">
        <v>8</v>
      </c>
      <c r="J11" s="4" t="s">
        <v>7</v>
      </c>
      <c r="K11" s="4" t="s">
        <v>8</v>
      </c>
      <c r="L11" s="1"/>
      <c r="M11" s="1"/>
      <c r="N11" s="3" t="s">
        <v>5</v>
      </c>
      <c r="O11" s="4" t="s">
        <v>12</v>
      </c>
      <c r="P11" s="4" t="s">
        <v>7</v>
      </c>
      <c r="Q11" s="4" t="s">
        <v>8</v>
      </c>
      <c r="R11" s="4" t="s">
        <v>7</v>
      </c>
      <c r="S11" s="4" t="s">
        <v>8</v>
      </c>
      <c r="T11" s="4" t="s">
        <v>7</v>
      </c>
      <c r="U11" s="4" t="s">
        <v>8</v>
      </c>
      <c r="V11" s="4" t="s">
        <v>7</v>
      </c>
      <c r="W11" s="4" t="s">
        <v>8</v>
      </c>
    </row>
    <row r="12" ht="16.5" customHeight="1">
      <c r="B12" s="3" t="s">
        <v>9</v>
      </c>
      <c r="C12" s="5">
        <v>23.5</v>
      </c>
      <c r="D12" s="6">
        <f>1-E12</f>
        <v>0.5108565293</v>
      </c>
      <c r="E12" s="6">
        <f>VLOOKUP(C12,Data!$B$4:$BM$1430,10,0)</f>
        <v>0.4891434707</v>
      </c>
      <c r="F12" s="7">
        <v>-132.0</v>
      </c>
      <c r="G12" s="7">
        <v>102.0</v>
      </c>
      <c r="H12" s="6">
        <f t="shared" ref="H12:I12" si="9">IF(F12&lt;0,-F12/(-F12+100),100/(F12+100))</f>
        <v>0.5689655172</v>
      </c>
      <c r="I12" s="6">
        <f t="shared" si="9"/>
        <v>0.495049505</v>
      </c>
      <c r="J12" s="6">
        <f t="shared" ref="J12:K12" si="10">D12-H12</f>
        <v>-0.05810898797</v>
      </c>
      <c r="K12" s="6">
        <f t="shared" si="10"/>
        <v>-0.005906034224</v>
      </c>
      <c r="L12" s="1"/>
      <c r="M12" s="1"/>
      <c r="N12" s="3" t="s">
        <v>10</v>
      </c>
      <c r="O12" s="5">
        <v>18.5</v>
      </c>
      <c r="P12" s="6">
        <f>1-Q12</f>
        <v>0.4844470405</v>
      </c>
      <c r="Q12" s="6">
        <f>VLOOKUP(O12,Data!$B$4:$BM$1430,11,0)</f>
        <v>0.5155529595</v>
      </c>
      <c r="R12" s="7">
        <v>100.0</v>
      </c>
      <c r="S12" s="7">
        <v>-120.0</v>
      </c>
      <c r="T12" s="6">
        <f t="shared" ref="T12:U12" si="11">IF(R12&lt;0,-R12/(-R12+100),100/(R12+100))</f>
        <v>0.5</v>
      </c>
      <c r="U12" s="6">
        <f t="shared" si="11"/>
        <v>0.5454545455</v>
      </c>
      <c r="V12" s="6">
        <f t="shared" ref="V12:W12" si="12">P12-T12</f>
        <v>-0.01555295952</v>
      </c>
      <c r="W12" s="6">
        <f t="shared" si="12"/>
        <v>-0.02990158594</v>
      </c>
    </row>
    <row r="13" ht="16.5" customHeight="1">
      <c r="B13" s="1"/>
      <c r="C13" s="2"/>
      <c r="D13" s="2"/>
      <c r="E13" s="2"/>
      <c r="F13" s="2"/>
      <c r="G13" s="2"/>
      <c r="H13" s="2"/>
      <c r="I13" s="2"/>
      <c r="J13" s="2"/>
      <c r="K13" s="2"/>
      <c r="L13" s="1"/>
      <c r="M13" s="1"/>
      <c r="N13" s="1"/>
      <c r="O13" s="2"/>
      <c r="P13" s="2"/>
      <c r="Q13" s="2"/>
      <c r="R13" s="2"/>
      <c r="S13" s="2"/>
      <c r="T13" s="2"/>
      <c r="U13" s="2"/>
      <c r="V13" s="2"/>
      <c r="W13" s="2"/>
    </row>
    <row r="14" ht="16.5" customHeight="1">
      <c r="B14" s="3"/>
      <c r="C14" s="4" t="s">
        <v>0</v>
      </c>
      <c r="D14" s="4" t="s">
        <v>1</v>
      </c>
      <c r="E14" s="4"/>
      <c r="F14" s="4" t="s">
        <v>2</v>
      </c>
      <c r="G14" s="4"/>
      <c r="H14" s="4" t="s">
        <v>3</v>
      </c>
      <c r="I14" s="4"/>
      <c r="J14" s="4" t="s">
        <v>4</v>
      </c>
      <c r="K14" s="4"/>
      <c r="L14" s="1"/>
      <c r="M14" s="1"/>
      <c r="N14" s="3"/>
      <c r="O14" s="4" t="s">
        <v>0</v>
      </c>
      <c r="P14" s="4" t="s">
        <v>1</v>
      </c>
      <c r="Q14" s="4"/>
      <c r="R14" s="4" t="s">
        <v>2</v>
      </c>
      <c r="S14" s="4"/>
      <c r="T14" s="4" t="s">
        <v>3</v>
      </c>
      <c r="U14" s="4"/>
      <c r="V14" s="4" t="s">
        <v>4</v>
      </c>
      <c r="W14" s="4"/>
    </row>
    <row r="15" ht="16.5" customHeight="1">
      <c r="B15" s="3" t="s">
        <v>5</v>
      </c>
      <c r="C15" s="4" t="s">
        <v>13</v>
      </c>
      <c r="D15" s="4" t="s">
        <v>7</v>
      </c>
      <c r="E15" s="4" t="s">
        <v>8</v>
      </c>
      <c r="F15" s="4" t="s">
        <v>7</v>
      </c>
      <c r="G15" s="4" t="s">
        <v>8</v>
      </c>
      <c r="H15" s="4" t="s">
        <v>7</v>
      </c>
      <c r="I15" s="4" t="s">
        <v>8</v>
      </c>
      <c r="J15" s="4" t="s">
        <v>7</v>
      </c>
      <c r="K15" s="4" t="s">
        <v>8</v>
      </c>
      <c r="L15" s="1"/>
      <c r="M15" s="1"/>
      <c r="N15" s="3" t="s">
        <v>5</v>
      </c>
      <c r="O15" s="4" t="s">
        <v>13</v>
      </c>
      <c r="P15" s="4" t="s">
        <v>7</v>
      </c>
      <c r="Q15" s="4" t="s">
        <v>8</v>
      </c>
      <c r="R15" s="4" t="s">
        <v>7</v>
      </c>
      <c r="S15" s="4" t="s">
        <v>8</v>
      </c>
      <c r="T15" s="4" t="s">
        <v>7</v>
      </c>
      <c r="U15" s="4" t="s">
        <v>8</v>
      </c>
      <c r="V15" s="4" t="s">
        <v>7</v>
      </c>
      <c r="W15" s="4" t="s">
        <v>8</v>
      </c>
    </row>
    <row r="16" ht="16.5" customHeight="1">
      <c r="B16" s="3" t="s">
        <v>9</v>
      </c>
      <c r="C16" s="5">
        <v>1.5</v>
      </c>
      <c r="D16" s="6">
        <f>1-E16</f>
        <v>0.6099908521</v>
      </c>
      <c r="E16" s="6">
        <f>VLOOKUP(C16,Data!$B$4:$BM$1430,13,0)</f>
        <v>0.3900091479</v>
      </c>
      <c r="F16" s="7">
        <v>-165.0</v>
      </c>
      <c r="G16" s="7">
        <v>125.0</v>
      </c>
      <c r="H16" s="6">
        <f t="shared" ref="H16:I16" si="13">IF(F16&lt;0,-F16/(-F16+100),100/(F16+100))</f>
        <v>0.6226415094</v>
      </c>
      <c r="I16" s="6">
        <f t="shared" si="13"/>
        <v>0.4444444444</v>
      </c>
      <c r="J16" s="6">
        <f t="shared" ref="J16:K16" si="14">D16-H16</f>
        <v>-0.01265065731</v>
      </c>
      <c r="K16" s="6">
        <f t="shared" si="14"/>
        <v>-0.05443529657</v>
      </c>
      <c r="L16" s="1"/>
      <c r="M16" s="1"/>
      <c r="N16" s="3" t="s">
        <v>10</v>
      </c>
      <c r="O16" s="5">
        <v>1.5</v>
      </c>
      <c r="P16" s="6">
        <f>1-Q16</f>
        <v>0.3767156698</v>
      </c>
      <c r="Q16" s="6">
        <f>VLOOKUP(O16,Data!$B$4:$BM$1430,12,0)</f>
        <v>0.6232843302</v>
      </c>
      <c r="R16" s="7">
        <v>160.0</v>
      </c>
      <c r="S16" s="7">
        <v>-200.0</v>
      </c>
      <c r="T16" s="6">
        <f t="shared" ref="T16:U16" si="15">IF(R16&lt;0,-R16/(-R16+100),100/(R16+100))</f>
        <v>0.3846153846</v>
      </c>
      <c r="U16" s="6">
        <f t="shared" si="15"/>
        <v>0.6666666667</v>
      </c>
      <c r="V16" s="6">
        <f t="shared" ref="V16:W16" si="16">P16-T16</f>
        <v>-0.007899714864</v>
      </c>
      <c r="W16" s="6">
        <f t="shared" si="16"/>
        <v>-0.04338233642</v>
      </c>
    </row>
    <row r="17" ht="16.5" customHeight="1">
      <c r="B17" s="1"/>
      <c r="C17" s="2"/>
      <c r="D17" s="2"/>
      <c r="E17" s="2"/>
      <c r="F17" s="2"/>
      <c r="G17" s="2"/>
      <c r="H17" s="2"/>
      <c r="I17" s="2"/>
      <c r="J17" s="2"/>
      <c r="K17" s="2"/>
      <c r="L17" s="1"/>
      <c r="M17" s="1"/>
      <c r="N17" s="1"/>
      <c r="O17" s="2"/>
      <c r="P17" s="2"/>
      <c r="Q17" s="2"/>
      <c r="R17" s="2"/>
      <c r="S17" s="2"/>
      <c r="T17" s="2"/>
      <c r="U17" s="2"/>
      <c r="V17" s="2"/>
      <c r="W17" s="2"/>
    </row>
    <row r="18" ht="16.5" customHeight="1">
      <c r="B18" s="3"/>
      <c r="C18" s="4" t="s">
        <v>0</v>
      </c>
      <c r="D18" s="4" t="s">
        <v>1</v>
      </c>
      <c r="E18" s="4"/>
      <c r="F18" s="4" t="s">
        <v>2</v>
      </c>
      <c r="G18" s="4"/>
      <c r="H18" s="4" t="s">
        <v>3</v>
      </c>
      <c r="I18" s="4"/>
      <c r="J18" s="4" t="s">
        <v>4</v>
      </c>
      <c r="K18" s="4"/>
      <c r="L18" s="1"/>
      <c r="M18" s="1"/>
      <c r="N18" s="3"/>
      <c r="O18" s="4" t="s">
        <v>0</v>
      </c>
      <c r="P18" s="4" t="s">
        <v>1</v>
      </c>
      <c r="Q18" s="4"/>
      <c r="R18" s="4" t="s">
        <v>2</v>
      </c>
      <c r="S18" s="4"/>
      <c r="T18" s="4" t="s">
        <v>3</v>
      </c>
      <c r="U18" s="4"/>
      <c r="V18" s="4" t="s">
        <v>4</v>
      </c>
      <c r="W18" s="4"/>
    </row>
    <row r="19" ht="16.5" customHeight="1">
      <c r="B19" s="3" t="s">
        <v>5</v>
      </c>
      <c r="C19" s="4" t="s">
        <v>14</v>
      </c>
      <c r="D19" s="4" t="s">
        <v>7</v>
      </c>
      <c r="E19" s="4" t="s">
        <v>8</v>
      </c>
      <c r="F19" s="4" t="s">
        <v>7</v>
      </c>
      <c r="G19" s="4" t="s">
        <v>8</v>
      </c>
      <c r="H19" s="4" t="s">
        <v>7</v>
      </c>
      <c r="I19" s="4" t="s">
        <v>8</v>
      </c>
      <c r="J19" s="4" t="s">
        <v>7</v>
      </c>
      <c r="K19" s="4" t="s">
        <v>8</v>
      </c>
      <c r="L19" s="1"/>
      <c r="M19" s="1"/>
      <c r="N19" s="3" t="s">
        <v>5</v>
      </c>
      <c r="O19" s="4" t="s">
        <v>14</v>
      </c>
      <c r="P19" s="4" t="s">
        <v>7</v>
      </c>
      <c r="Q19" s="4" t="s">
        <v>8</v>
      </c>
      <c r="R19" s="4" t="s">
        <v>7</v>
      </c>
      <c r="S19" s="4" t="s">
        <v>8</v>
      </c>
      <c r="T19" s="4" t="s">
        <v>7</v>
      </c>
      <c r="U19" s="4" t="s">
        <v>8</v>
      </c>
      <c r="V19" s="4" t="s">
        <v>7</v>
      </c>
      <c r="W19" s="4" t="s">
        <v>8</v>
      </c>
    </row>
    <row r="20" ht="16.5" customHeight="1">
      <c r="B20" s="3" t="s">
        <v>9</v>
      </c>
      <c r="C20" s="5">
        <v>30.5</v>
      </c>
      <c r="D20" s="6">
        <f>1-E20</f>
        <v>0.517</v>
      </c>
      <c r="E20" s="6">
        <f>VLOOKUP(C20,Data!$B$4:$BM$1430,15,0)</f>
        <v>0.483</v>
      </c>
      <c r="F20" s="7">
        <v>-110.0</v>
      </c>
      <c r="G20" s="7">
        <v>-110.0</v>
      </c>
      <c r="H20" s="6">
        <f t="shared" ref="H20:I20" si="17">IF(F20&lt;0,-F20/(-F20+100),100/(F20+100))</f>
        <v>0.5238095238</v>
      </c>
      <c r="I20" s="6">
        <f t="shared" si="17"/>
        <v>0.5238095238</v>
      </c>
      <c r="J20" s="6">
        <f t="shared" ref="J20:K20" si="18">D20-H20</f>
        <v>-0.00680952381</v>
      </c>
      <c r="K20" s="6">
        <f t="shared" si="18"/>
        <v>-0.04080952381</v>
      </c>
      <c r="L20" s="1"/>
      <c r="M20" s="1"/>
      <c r="N20" s="3" t="s">
        <v>10</v>
      </c>
      <c r="O20" s="5">
        <v>40.5</v>
      </c>
      <c r="P20" s="6">
        <f>1-Q20</f>
        <v>0.527</v>
      </c>
      <c r="Q20" s="6">
        <f>VLOOKUP(O20,Data!$B$4:$BM$1430,14,0)</f>
        <v>0.473</v>
      </c>
      <c r="R20" s="7">
        <v>-110.0</v>
      </c>
      <c r="S20" s="7">
        <v>-110.0</v>
      </c>
      <c r="T20" s="6">
        <f t="shared" ref="T20:U20" si="19">IF(R20&lt;0,-R20/(-R20+100),100/(R20+100))</f>
        <v>0.5238095238</v>
      </c>
      <c r="U20" s="6">
        <f t="shared" si="19"/>
        <v>0.5238095238</v>
      </c>
      <c r="V20" s="6">
        <f t="shared" ref="V20:W20" si="20">P20-T20</f>
        <v>0.00319047619</v>
      </c>
      <c r="W20" s="6">
        <f t="shared" si="20"/>
        <v>-0.05080952381</v>
      </c>
    </row>
    <row r="21" ht="16.5" customHeight="1">
      <c r="B21" s="1"/>
      <c r="C21" s="2"/>
      <c r="D21" s="2"/>
      <c r="E21" s="2"/>
      <c r="F21" s="2"/>
      <c r="G21" s="2"/>
      <c r="H21" s="2"/>
      <c r="I21" s="2"/>
      <c r="J21" s="2"/>
      <c r="K21" s="2"/>
      <c r="L21" s="1"/>
      <c r="M21" s="1"/>
      <c r="N21" s="1"/>
      <c r="O21" s="2"/>
      <c r="P21" s="2"/>
      <c r="Q21" s="2"/>
      <c r="R21" s="2"/>
      <c r="S21" s="2"/>
      <c r="T21" s="2"/>
      <c r="U21" s="2"/>
      <c r="V21" s="2"/>
      <c r="W21" s="2"/>
    </row>
    <row r="22" ht="16.5" customHeight="1">
      <c r="B22" s="3"/>
      <c r="C22" s="4" t="s">
        <v>0</v>
      </c>
      <c r="D22" s="4" t="s">
        <v>1</v>
      </c>
      <c r="E22" s="4"/>
      <c r="F22" s="4" t="s">
        <v>2</v>
      </c>
      <c r="G22" s="4"/>
      <c r="H22" s="4" t="s">
        <v>3</v>
      </c>
      <c r="I22" s="4"/>
      <c r="J22" s="4" t="s">
        <v>4</v>
      </c>
      <c r="K22" s="4"/>
      <c r="L22" s="1"/>
      <c r="M22" s="1"/>
      <c r="N22" s="3"/>
      <c r="O22" s="4" t="s">
        <v>0</v>
      </c>
      <c r="P22" s="4" t="s">
        <v>1</v>
      </c>
      <c r="Q22" s="4"/>
      <c r="R22" s="4" t="s">
        <v>2</v>
      </c>
      <c r="S22" s="4"/>
      <c r="T22" s="4" t="s">
        <v>3</v>
      </c>
      <c r="U22" s="4"/>
      <c r="V22" s="4" t="s">
        <v>4</v>
      </c>
      <c r="W22" s="4"/>
    </row>
    <row r="23" ht="16.5" customHeight="1">
      <c r="B23" s="3" t="s">
        <v>5</v>
      </c>
      <c r="C23" s="4" t="s">
        <v>15</v>
      </c>
      <c r="D23" s="4" t="s">
        <v>7</v>
      </c>
      <c r="E23" s="4" t="s">
        <v>8</v>
      </c>
      <c r="F23" s="4" t="s">
        <v>7</v>
      </c>
      <c r="G23" s="4" t="s">
        <v>8</v>
      </c>
      <c r="H23" s="4" t="s">
        <v>7</v>
      </c>
      <c r="I23" s="4" t="s">
        <v>8</v>
      </c>
      <c r="J23" s="4" t="s">
        <v>7</v>
      </c>
      <c r="K23" s="4" t="s">
        <v>8</v>
      </c>
      <c r="L23" s="1"/>
      <c r="M23" s="1"/>
      <c r="N23" s="3" t="s">
        <v>5</v>
      </c>
      <c r="O23" s="4" t="s">
        <v>15</v>
      </c>
      <c r="P23" s="4" t="s">
        <v>7</v>
      </c>
      <c r="Q23" s="4" t="s">
        <v>8</v>
      </c>
      <c r="R23" s="4" t="s">
        <v>7</v>
      </c>
      <c r="S23" s="4" t="s">
        <v>8</v>
      </c>
      <c r="T23" s="4" t="s">
        <v>7</v>
      </c>
      <c r="U23" s="4" t="s">
        <v>8</v>
      </c>
      <c r="V23" s="4" t="s">
        <v>7</v>
      </c>
      <c r="W23" s="4" t="s">
        <v>8</v>
      </c>
    </row>
    <row r="24" ht="16.5" customHeight="1">
      <c r="B24" s="3" t="s">
        <v>16</v>
      </c>
      <c r="C24" s="5">
        <v>11.5</v>
      </c>
      <c r="D24" s="6">
        <f>1-E24</f>
        <v>0.4207332371</v>
      </c>
      <c r="E24" s="6">
        <f>VLOOKUP(C24,Data!$B$4:$BM$1430,4,0)</f>
        <v>0.5792667629</v>
      </c>
      <c r="F24" s="7">
        <v>102.0</v>
      </c>
      <c r="G24" s="7">
        <v>-132.0</v>
      </c>
      <c r="H24" s="6">
        <f t="shared" ref="H24:I24" si="21">IF(F24&lt;0,-F24/(-F24+100),100/(F24+100))</f>
        <v>0.495049505</v>
      </c>
      <c r="I24" s="6">
        <f t="shared" si="21"/>
        <v>0.5689655172</v>
      </c>
      <c r="J24" s="6">
        <f t="shared" ref="J24:K24" si="22">D24-H24</f>
        <v>-0.07431626787</v>
      </c>
      <c r="K24" s="6">
        <f t="shared" si="22"/>
        <v>0.01030124568</v>
      </c>
      <c r="L24" s="1"/>
      <c r="M24" s="1"/>
      <c r="N24" s="3" t="s">
        <v>17</v>
      </c>
      <c r="O24" s="5">
        <v>22.5</v>
      </c>
      <c r="P24" s="6">
        <f>1-Q24</f>
        <v>0.4520974703</v>
      </c>
      <c r="Q24" s="6">
        <f>VLOOKUP(O24,Data!$B$4:$BM$1430,48,0)</f>
        <v>0.5479025297</v>
      </c>
      <c r="R24" s="7">
        <v>100.0</v>
      </c>
      <c r="S24" s="7">
        <v>-130.0</v>
      </c>
      <c r="T24" s="6">
        <f t="shared" ref="T24:U24" si="23">IF(R24&lt;0,-R24/(-R24+100),100/(R24+100))</f>
        <v>0.5</v>
      </c>
      <c r="U24" s="6">
        <f t="shared" si="23"/>
        <v>0.5652173913</v>
      </c>
      <c r="V24" s="6">
        <f t="shared" ref="V24:W24" si="24">P24-T24</f>
        <v>-0.04790252973</v>
      </c>
      <c r="W24" s="6">
        <f t="shared" si="24"/>
        <v>-0.01731486157</v>
      </c>
    </row>
    <row r="25" ht="16.5" customHeight="1">
      <c r="B25" s="1"/>
      <c r="C25" s="2"/>
      <c r="D25" s="2"/>
      <c r="E25" s="2"/>
      <c r="F25" s="2"/>
      <c r="G25" s="2"/>
      <c r="H25" s="2"/>
      <c r="I25" s="2"/>
      <c r="J25" s="2"/>
      <c r="K25" s="2"/>
      <c r="L25" s="1"/>
      <c r="M25" s="1"/>
      <c r="N25" s="1"/>
      <c r="O25" s="2"/>
      <c r="P25" s="2"/>
      <c r="Q25" s="2"/>
      <c r="R25" s="2"/>
      <c r="S25" s="2"/>
      <c r="T25" s="2"/>
      <c r="U25" s="2"/>
      <c r="V25" s="2"/>
      <c r="W25" s="2"/>
    </row>
    <row r="26" ht="16.5" customHeight="1">
      <c r="B26" s="3"/>
      <c r="C26" s="4" t="s">
        <v>0</v>
      </c>
      <c r="D26" s="4" t="s">
        <v>1</v>
      </c>
      <c r="E26" s="4"/>
      <c r="F26" s="4" t="s">
        <v>2</v>
      </c>
      <c r="G26" s="4"/>
      <c r="H26" s="4" t="s">
        <v>3</v>
      </c>
      <c r="I26" s="4"/>
      <c r="J26" s="4" t="s">
        <v>4</v>
      </c>
      <c r="K26" s="4"/>
      <c r="L26" s="1"/>
      <c r="M26" s="1"/>
      <c r="N26" s="3"/>
      <c r="O26" s="4" t="s">
        <v>0</v>
      </c>
      <c r="P26" s="4" t="s">
        <v>1</v>
      </c>
      <c r="Q26" s="4"/>
      <c r="R26" s="4" t="s">
        <v>2</v>
      </c>
      <c r="S26" s="4"/>
      <c r="T26" s="4" t="s">
        <v>3</v>
      </c>
      <c r="U26" s="4"/>
      <c r="V26" s="4" t="s">
        <v>4</v>
      </c>
      <c r="W26" s="4"/>
    </row>
    <row r="27" ht="16.5" customHeight="1">
      <c r="B27" s="3" t="s">
        <v>5</v>
      </c>
      <c r="C27" s="4" t="s">
        <v>14</v>
      </c>
      <c r="D27" s="4" t="s">
        <v>7</v>
      </c>
      <c r="E27" s="4" t="s">
        <v>8</v>
      </c>
      <c r="F27" s="4" t="s">
        <v>7</v>
      </c>
      <c r="G27" s="4" t="s">
        <v>8</v>
      </c>
      <c r="H27" s="4" t="s">
        <v>7</v>
      </c>
      <c r="I27" s="4" t="s">
        <v>8</v>
      </c>
      <c r="J27" s="4" t="s">
        <v>7</v>
      </c>
      <c r="K27" s="4" t="s">
        <v>8</v>
      </c>
      <c r="L27" s="1"/>
      <c r="M27" s="1"/>
      <c r="N27" s="3" t="s">
        <v>5</v>
      </c>
      <c r="O27" s="4" t="s">
        <v>14</v>
      </c>
      <c r="P27" s="4" t="s">
        <v>7</v>
      </c>
      <c r="Q27" s="4" t="s">
        <v>8</v>
      </c>
      <c r="R27" s="4" t="s">
        <v>7</v>
      </c>
      <c r="S27" s="4" t="s">
        <v>8</v>
      </c>
      <c r="T27" s="4" t="s">
        <v>7</v>
      </c>
      <c r="U27" s="4" t="s">
        <v>8</v>
      </c>
      <c r="V27" s="4" t="s">
        <v>7</v>
      </c>
      <c r="W27" s="4" t="s">
        <v>8</v>
      </c>
    </row>
    <row r="28" ht="16.5" customHeight="1">
      <c r="B28" s="3" t="s">
        <v>16</v>
      </c>
      <c r="C28" s="5">
        <v>43.5</v>
      </c>
      <c r="D28" s="6">
        <f>1-E28</f>
        <v>0.412</v>
      </c>
      <c r="E28" s="6">
        <f>VLOOKUP(C28,Data!$B$4:$BM$1430,5,0)</f>
        <v>0.588</v>
      </c>
      <c r="F28" s="7">
        <v>-110.0</v>
      </c>
      <c r="G28" s="7">
        <v>-110.0</v>
      </c>
      <c r="H28" s="6">
        <f t="shared" ref="H28:I28" si="25">IF(F28&lt;0,-F28/(-F28+100),100/(F28+100))</f>
        <v>0.5238095238</v>
      </c>
      <c r="I28" s="6">
        <f t="shared" si="25"/>
        <v>0.5238095238</v>
      </c>
      <c r="J28" s="6">
        <f t="shared" ref="J28:K28" si="26">D28-H28</f>
        <v>-0.1118095238</v>
      </c>
      <c r="K28" s="6">
        <f t="shared" si="26"/>
        <v>0.06419047619</v>
      </c>
      <c r="L28" s="1"/>
      <c r="M28" s="1"/>
      <c r="N28" s="3" t="s">
        <v>17</v>
      </c>
      <c r="O28" s="5">
        <v>110.5</v>
      </c>
      <c r="P28" s="6">
        <f>1-Q28</f>
        <v>0.497</v>
      </c>
      <c r="Q28" s="6">
        <f>VLOOKUP(O28,Data!$B$4:$BM$1430,49,0)</f>
        <v>0.503</v>
      </c>
      <c r="R28" s="7">
        <v>-110.0</v>
      </c>
      <c r="S28" s="7">
        <v>-110.0</v>
      </c>
      <c r="T28" s="6">
        <f t="shared" ref="T28:U28" si="27">IF(R28&lt;0,-R28/(-R28+100),100/(R28+100))</f>
        <v>0.5238095238</v>
      </c>
      <c r="U28" s="6">
        <f t="shared" si="27"/>
        <v>0.5238095238</v>
      </c>
      <c r="V28" s="6">
        <f t="shared" ref="V28:W28" si="28">P28-T28</f>
        <v>-0.02680952381</v>
      </c>
      <c r="W28" s="6">
        <f t="shared" si="28"/>
        <v>-0.02080952381</v>
      </c>
    </row>
    <row r="29" ht="16.5" customHeight="1">
      <c r="B29" s="1"/>
      <c r="C29" s="2"/>
      <c r="D29" s="2"/>
      <c r="E29" s="2"/>
      <c r="F29" s="2"/>
      <c r="G29" s="2"/>
      <c r="H29" s="2"/>
      <c r="I29" s="2"/>
      <c r="J29" s="2"/>
      <c r="K29" s="2"/>
      <c r="L29" s="1"/>
      <c r="M29" s="1"/>
      <c r="N29" s="1"/>
      <c r="O29" s="2"/>
      <c r="P29" s="2"/>
      <c r="Q29" s="2"/>
      <c r="R29" s="2"/>
      <c r="S29" s="2"/>
      <c r="T29" s="2"/>
      <c r="U29" s="2"/>
      <c r="V29" s="2"/>
      <c r="W29" s="2"/>
    </row>
    <row r="30" ht="16.5" customHeight="1">
      <c r="B30" s="3"/>
      <c r="C30" s="4" t="s">
        <v>0</v>
      </c>
      <c r="D30" s="4" t="s">
        <v>1</v>
      </c>
      <c r="E30" s="4"/>
      <c r="F30" s="4" t="s">
        <v>2</v>
      </c>
      <c r="G30" s="4"/>
      <c r="H30" s="4" t="s">
        <v>3</v>
      </c>
      <c r="I30" s="4"/>
      <c r="J30" s="4" t="s">
        <v>4</v>
      </c>
      <c r="K30" s="4"/>
      <c r="L30" s="1"/>
      <c r="M30" s="1"/>
      <c r="N30" s="3"/>
      <c r="O30" s="4" t="s">
        <v>0</v>
      </c>
      <c r="P30" s="4" t="s">
        <v>1</v>
      </c>
      <c r="Q30" s="4"/>
      <c r="R30" s="4" t="s">
        <v>2</v>
      </c>
      <c r="S30" s="4"/>
      <c r="T30" s="4" t="s">
        <v>3</v>
      </c>
      <c r="U30" s="4"/>
      <c r="V30" s="4" t="s">
        <v>4</v>
      </c>
      <c r="W30" s="4"/>
    </row>
    <row r="31" ht="16.5" customHeight="1">
      <c r="B31" s="3" t="s">
        <v>5</v>
      </c>
      <c r="C31" s="4" t="s">
        <v>18</v>
      </c>
      <c r="D31" s="4" t="s">
        <v>7</v>
      </c>
      <c r="E31" s="4" t="s">
        <v>8</v>
      </c>
      <c r="F31" s="4" t="s">
        <v>7</v>
      </c>
      <c r="G31" s="4" t="s">
        <v>8</v>
      </c>
      <c r="H31" s="4" t="s">
        <v>7</v>
      </c>
      <c r="I31" s="4" t="s">
        <v>8</v>
      </c>
      <c r="J31" s="4" t="s">
        <v>7</v>
      </c>
      <c r="K31" s="4" t="s">
        <v>8</v>
      </c>
      <c r="L31" s="1"/>
      <c r="M31" s="1"/>
      <c r="N31" s="3" t="s">
        <v>5</v>
      </c>
      <c r="O31" s="4" t="s">
        <v>18</v>
      </c>
      <c r="P31" s="4" t="s">
        <v>7</v>
      </c>
      <c r="Q31" s="4" t="s">
        <v>8</v>
      </c>
      <c r="R31" s="4" t="s">
        <v>7</v>
      </c>
      <c r="S31" s="4" t="s">
        <v>8</v>
      </c>
      <c r="T31" s="4" t="s">
        <v>7</v>
      </c>
      <c r="U31" s="4" t="s">
        <v>8</v>
      </c>
      <c r="V31" s="4" t="s">
        <v>7</v>
      </c>
      <c r="W31" s="4" t="s">
        <v>8</v>
      </c>
    </row>
    <row r="32" ht="16.5" customHeight="1">
      <c r="B32" s="3" t="s">
        <v>16</v>
      </c>
      <c r="C32" s="5">
        <v>11.5</v>
      </c>
      <c r="D32" s="6">
        <f>1-E32</f>
        <v>0.477</v>
      </c>
      <c r="E32" s="6">
        <f>VLOOKUP(C32,Data!$B$4:$BM$1430,6,0)</f>
        <v>0.523</v>
      </c>
      <c r="F32" s="7">
        <v>-114.0</v>
      </c>
      <c r="G32" s="7">
        <v>-114.0</v>
      </c>
      <c r="H32" s="6">
        <f t="shared" ref="H32:I32" si="29">IF(F32&lt;0,-F32/(-F32+100),100/(F32+100))</f>
        <v>0.5327102804</v>
      </c>
      <c r="I32" s="6">
        <f t="shared" si="29"/>
        <v>0.5327102804</v>
      </c>
      <c r="J32" s="6">
        <f t="shared" ref="J32:K32" si="30">D32-H32</f>
        <v>-0.05571028037</v>
      </c>
      <c r="K32" s="6">
        <f t="shared" si="30"/>
        <v>-0.009710280374</v>
      </c>
      <c r="L32" s="1"/>
      <c r="M32" s="1"/>
      <c r="N32" s="3" t="s">
        <v>17</v>
      </c>
      <c r="O32" s="5">
        <v>25.5</v>
      </c>
      <c r="P32" s="6">
        <f>1-Q32</f>
        <v>0.478</v>
      </c>
      <c r="Q32" s="6">
        <f>VLOOKUP(O32,Data!$B$4:$BM$1430,50,0)</f>
        <v>0.522</v>
      </c>
      <c r="R32" s="7">
        <v>-110.0</v>
      </c>
      <c r="S32" s="7">
        <v>-120.0</v>
      </c>
      <c r="T32" s="6">
        <f t="shared" ref="T32:U32" si="31">IF(R32&lt;0,-R32/(-R32+100),100/(R32+100))</f>
        <v>0.5238095238</v>
      </c>
      <c r="U32" s="6">
        <f t="shared" si="31"/>
        <v>0.5454545455</v>
      </c>
      <c r="V32" s="6">
        <f t="shared" ref="V32:W32" si="32">P32-T32</f>
        <v>-0.04580952381</v>
      </c>
      <c r="W32" s="6">
        <f t="shared" si="32"/>
        <v>-0.02345454545</v>
      </c>
    </row>
    <row r="33" ht="16.5" customHeight="1">
      <c r="B33" s="1"/>
      <c r="C33" s="2"/>
      <c r="D33" s="2"/>
      <c r="E33" s="2"/>
      <c r="F33" s="2"/>
      <c r="G33" s="2"/>
      <c r="H33" s="2"/>
      <c r="I33" s="2"/>
      <c r="J33" s="2"/>
      <c r="K33" s="2"/>
      <c r="L33" s="1"/>
      <c r="M33" s="1"/>
      <c r="N33" s="1"/>
      <c r="O33" s="2"/>
      <c r="P33" s="2"/>
      <c r="Q33" s="2"/>
      <c r="R33" s="2"/>
      <c r="S33" s="2"/>
      <c r="T33" s="2"/>
      <c r="U33" s="2"/>
      <c r="V33" s="2"/>
      <c r="W33" s="2"/>
    </row>
    <row r="34" ht="16.5" customHeight="1">
      <c r="B34" s="3"/>
      <c r="C34" s="4" t="s">
        <v>0</v>
      </c>
      <c r="D34" s="4" t="s">
        <v>1</v>
      </c>
      <c r="E34" s="4"/>
      <c r="F34" s="4" t="s">
        <v>2</v>
      </c>
      <c r="G34" s="4"/>
      <c r="H34" s="4" t="s">
        <v>3</v>
      </c>
      <c r="I34" s="4"/>
      <c r="J34" s="4" t="s">
        <v>4</v>
      </c>
      <c r="K34" s="4"/>
      <c r="L34" s="1"/>
      <c r="M34" s="1"/>
      <c r="N34" s="3"/>
      <c r="O34" s="4" t="s">
        <v>0</v>
      </c>
      <c r="P34" s="4" t="s">
        <v>1</v>
      </c>
      <c r="Q34" s="4"/>
      <c r="R34" s="4" t="s">
        <v>2</v>
      </c>
      <c r="S34" s="4"/>
      <c r="T34" s="4" t="s">
        <v>3</v>
      </c>
      <c r="U34" s="4"/>
      <c r="V34" s="4" t="s">
        <v>4</v>
      </c>
      <c r="W34" s="4"/>
    </row>
    <row r="35" ht="16.5" customHeight="1">
      <c r="B35" s="3" t="s">
        <v>5</v>
      </c>
      <c r="C35" s="4" t="s">
        <v>19</v>
      </c>
      <c r="D35" s="4" t="s">
        <v>7</v>
      </c>
      <c r="E35" s="4" t="s">
        <v>8</v>
      </c>
      <c r="F35" s="4" t="s">
        <v>7</v>
      </c>
      <c r="G35" s="4" t="s">
        <v>8</v>
      </c>
      <c r="H35" s="4" t="s">
        <v>7</v>
      </c>
      <c r="I35" s="4" t="s">
        <v>8</v>
      </c>
      <c r="J35" s="4" t="s">
        <v>7</v>
      </c>
      <c r="K35" s="4" t="s">
        <v>8</v>
      </c>
      <c r="L35" s="1"/>
      <c r="M35" s="1"/>
      <c r="N35" s="3" t="s">
        <v>5</v>
      </c>
      <c r="O35" s="4" t="s">
        <v>19</v>
      </c>
      <c r="P35" s="4" t="s">
        <v>7</v>
      </c>
      <c r="Q35" s="4" t="s">
        <v>8</v>
      </c>
      <c r="R35" s="4" t="s">
        <v>7</v>
      </c>
      <c r="S35" s="4" t="s">
        <v>8</v>
      </c>
      <c r="T35" s="4" t="s">
        <v>7</v>
      </c>
      <c r="U35" s="4" t="s">
        <v>8</v>
      </c>
      <c r="V35" s="4" t="s">
        <v>7</v>
      </c>
      <c r="W35" s="4" t="s">
        <v>8</v>
      </c>
    </row>
    <row r="36" ht="16.5" customHeight="1">
      <c r="B36" s="3" t="s">
        <v>16</v>
      </c>
      <c r="C36" s="5">
        <v>1.5</v>
      </c>
      <c r="D36" s="6">
        <f>1-E36</f>
        <v>0.3373727338</v>
      </c>
      <c r="E36" s="6">
        <f>VLOOKUP(C36,Data!$B$4:$BM$1430,41,0)</f>
        <v>0.6626272662</v>
      </c>
      <c r="F36" s="7">
        <v>142.0</v>
      </c>
      <c r="G36" s="7">
        <v>-188.0</v>
      </c>
      <c r="H36" s="6">
        <f t="shared" ref="H36:I36" si="33">IF(F36&lt;0,-F36/(-F36+100),100/(F36+100))</f>
        <v>0.4132231405</v>
      </c>
      <c r="I36" s="6">
        <f t="shared" si="33"/>
        <v>0.6527777778</v>
      </c>
      <c r="J36" s="6">
        <f t="shared" ref="J36:K36" si="34">D36-H36</f>
        <v>-0.0758504067</v>
      </c>
      <c r="K36" s="6">
        <f t="shared" si="34"/>
        <v>0.009849488429</v>
      </c>
      <c r="L36" s="1"/>
      <c r="M36" s="1"/>
      <c r="N36" s="3" t="s">
        <v>17</v>
      </c>
      <c r="O36" s="5">
        <v>2.5</v>
      </c>
      <c r="P36" s="6">
        <f>1-Q36</f>
        <v>0.3503686481</v>
      </c>
      <c r="Q36" s="6">
        <f>VLOOKUP(O36,Data!$B$4:$BM$1430,51,0)</f>
        <v>0.6496313519</v>
      </c>
      <c r="R36" s="7">
        <v>146.0</v>
      </c>
      <c r="S36" s="7">
        <v>-184.0</v>
      </c>
      <c r="T36" s="6">
        <f t="shared" ref="T36:U36" si="35">IF(R36&lt;0,-R36/(-R36+100),100/(R36+100))</f>
        <v>0.406504065</v>
      </c>
      <c r="U36" s="6">
        <f t="shared" si="35"/>
        <v>0.6478873239</v>
      </c>
      <c r="V36" s="6">
        <f t="shared" ref="V36:W36" si="36">P36-T36</f>
        <v>-0.05613541692</v>
      </c>
      <c r="W36" s="6">
        <f t="shared" si="36"/>
        <v>0.001744027938</v>
      </c>
    </row>
    <row r="37" ht="16.5" customHeight="1">
      <c r="B37" s="1"/>
      <c r="C37" s="2"/>
      <c r="D37" s="2"/>
      <c r="E37" s="2"/>
      <c r="F37" s="2"/>
      <c r="G37" s="2"/>
      <c r="H37" s="2"/>
      <c r="I37" s="2"/>
      <c r="J37" s="2"/>
      <c r="K37" s="2"/>
      <c r="L37" s="1"/>
      <c r="M37" s="1"/>
      <c r="N37" s="1"/>
      <c r="O37" s="2"/>
      <c r="P37" s="2"/>
      <c r="Q37" s="2"/>
      <c r="R37" s="2"/>
      <c r="S37" s="2"/>
      <c r="T37" s="2"/>
      <c r="U37" s="2"/>
      <c r="V37" s="2"/>
      <c r="W37" s="2"/>
    </row>
    <row r="38" ht="16.5" customHeight="1">
      <c r="B38" s="3"/>
      <c r="C38" s="4" t="s">
        <v>0</v>
      </c>
      <c r="D38" s="4" t="s">
        <v>1</v>
      </c>
      <c r="E38" s="4"/>
      <c r="F38" s="4" t="s">
        <v>2</v>
      </c>
      <c r="G38" s="4"/>
      <c r="H38" s="4" t="s">
        <v>3</v>
      </c>
      <c r="I38" s="4"/>
      <c r="J38" s="4" t="s">
        <v>4</v>
      </c>
      <c r="K38" s="4"/>
      <c r="L38" s="1"/>
      <c r="M38" s="1"/>
      <c r="N38" s="3"/>
      <c r="O38" s="4" t="s">
        <v>0</v>
      </c>
      <c r="P38" s="4" t="s">
        <v>1</v>
      </c>
      <c r="Q38" s="4"/>
      <c r="R38" s="4" t="s">
        <v>2</v>
      </c>
      <c r="S38" s="4"/>
      <c r="T38" s="4" t="s">
        <v>3</v>
      </c>
      <c r="U38" s="4"/>
      <c r="V38" s="4" t="s">
        <v>4</v>
      </c>
      <c r="W38" s="4"/>
    </row>
    <row r="39" ht="16.5" customHeight="1">
      <c r="B39" s="3" t="s">
        <v>5</v>
      </c>
      <c r="C39" s="4" t="s">
        <v>20</v>
      </c>
      <c r="D39" s="4" t="s">
        <v>7</v>
      </c>
      <c r="E39" s="4" t="s">
        <v>8</v>
      </c>
      <c r="F39" s="4" t="s">
        <v>7</v>
      </c>
      <c r="G39" s="4" t="s">
        <v>8</v>
      </c>
      <c r="H39" s="4" t="s">
        <v>7</v>
      </c>
      <c r="I39" s="4" t="s">
        <v>8</v>
      </c>
      <c r="J39" s="4" t="s">
        <v>7</v>
      </c>
      <c r="K39" s="4" t="s">
        <v>8</v>
      </c>
      <c r="L39" s="1"/>
      <c r="M39" s="1"/>
      <c r="N39" s="3" t="s">
        <v>5</v>
      </c>
      <c r="O39" s="4" t="s">
        <v>20</v>
      </c>
      <c r="P39" s="4" t="s">
        <v>7</v>
      </c>
      <c r="Q39" s="4" t="s">
        <v>8</v>
      </c>
      <c r="R39" s="4" t="s">
        <v>7</v>
      </c>
      <c r="S39" s="4" t="s">
        <v>8</v>
      </c>
      <c r="T39" s="4" t="s">
        <v>7</v>
      </c>
      <c r="U39" s="4" t="s">
        <v>8</v>
      </c>
      <c r="V39" s="4" t="s">
        <v>7</v>
      </c>
      <c r="W39" s="4" t="s">
        <v>8</v>
      </c>
    </row>
    <row r="40" ht="16.5" customHeight="1">
      <c r="B40" s="3" t="s">
        <v>16</v>
      </c>
      <c r="C40" s="5">
        <v>6.5</v>
      </c>
      <c r="D40" s="6">
        <f>1-E40</f>
        <v>0.477</v>
      </c>
      <c r="E40" s="6">
        <f>VLOOKUP(C40,Data!$B$4:$BM$1430,42,0)</f>
        <v>0.523</v>
      </c>
      <c r="F40" s="7">
        <v>-110.0</v>
      </c>
      <c r="G40" s="7">
        <v>-110.0</v>
      </c>
      <c r="H40" s="6">
        <f t="shared" ref="H40:I40" si="37">IF(F40&lt;0,-F40/(-F40+100),100/(F40+100))</f>
        <v>0.5238095238</v>
      </c>
      <c r="I40" s="6">
        <f t="shared" si="37"/>
        <v>0.5238095238</v>
      </c>
      <c r="J40" s="6">
        <f t="shared" ref="J40:K40" si="38">D40-H40</f>
        <v>-0.04680952381</v>
      </c>
      <c r="K40" s="6">
        <f t="shared" si="38"/>
        <v>-0.0008095238095</v>
      </c>
      <c r="L40" s="1"/>
      <c r="M40" s="1"/>
      <c r="N40" s="3" t="s">
        <v>17</v>
      </c>
      <c r="O40" s="5">
        <v>12.5</v>
      </c>
      <c r="P40" s="6">
        <f>1-Q40</f>
        <v>0.534</v>
      </c>
      <c r="Q40" s="6">
        <f>VLOOKUP(O40,Data!$B$4:$BM$1430,52,0)</f>
        <v>0.466</v>
      </c>
      <c r="R40" s="7">
        <v>-110.0</v>
      </c>
      <c r="S40" s="7">
        <v>-110.0</v>
      </c>
      <c r="T40" s="6">
        <f t="shared" ref="T40:U40" si="39">IF(R40&lt;0,-R40/(-R40+100),100/(R40+100))</f>
        <v>0.5238095238</v>
      </c>
      <c r="U40" s="6">
        <f t="shared" si="39"/>
        <v>0.5238095238</v>
      </c>
      <c r="V40" s="6">
        <f t="shared" ref="V40:W40" si="40">P40-T40</f>
        <v>0.01019047619</v>
      </c>
      <c r="W40" s="6">
        <f t="shared" si="40"/>
        <v>-0.05780952381</v>
      </c>
    </row>
    <row r="41" ht="16.5" customHeight="1">
      <c r="B41" s="1"/>
      <c r="C41" s="2"/>
      <c r="D41" s="2"/>
      <c r="E41" s="2"/>
      <c r="F41" s="2"/>
      <c r="G41" s="2"/>
      <c r="H41" s="2"/>
      <c r="I41" s="2"/>
      <c r="J41" s="2"/>
      <c r="K41" s="2"/>
      <c r="L41" s="1"/>
      <c r="M41" s="1"/>
      <c r="N41" s="1"/>
      <c r="O41" s="2"/>
      <c r="P41" s="2"/>
      <c r="Q41" s="2"/>
      <c r="R41" s="2"/>
      <c r="S41" s="2"/>
      <c r="T41" s="2"/>
      <c r="U41" s="2"/>
      <c r="V41" s="2"/>
      <c r="W41" s="2"/>
    </row>
    <row r="42" ht="16.5" customHeight="1">
      <c r="B42" s="3"/>
      <c r="C42" s="4" t="s">
        <v>0</v>
      </c>
      <c r="D42" s="4" t="s">
        <v>1</v>
      </c>
      <c r="E42" s="4"/>
      <c r="F42" s="4" t="s">
        <v>2</v>
      </c>
      <c r="G42" s="4"/>
      <c r="H42" s="4" t="s">
        <v>3</v>
      </c>
      <c r="I42" s="4"/>
      <c r="J42" s="4" t="s">
        <v>4</v>
      </c>
      <c r="K42" s="4"/>
      <c r="L42" s="1"/>
      <c r="M42" s="1"/>
      <c r="N42" s="3"/>
      <c r="O42" s="4" t="s">
        <v>0</v>
      </c>
      <c r="P42" s="4" t="s">
        <v>1</v>
      </c>
      <c r="Q42" s="4"/>
      <c r="R42" s="4" t="s">
        <v>2</v>
      </c>
      <c r="S42" s="4"/>
      <c r="T42" s="4" t="s">
        <v>3</v>
      </c>
      <c r="U42" s="4"/>
      <c r="V42" s="4" t="s">
        <v>4</v>
      </c>
      <c r="W42" s="4"/>
    </row>
    <row r="43" ht="16.5" customHeight="1">
      <c r="B43" s="3" t="s">
        <v>5</v>
      </c>
      <c r="C43" s="4" t="s">
        <v>19</v>
      </c>
      <c r="D43" s="4" t="s">
        <v>7</v>
      </c>
      <c r="E43" s="4" t="s">
        <v>8</v>
      </c>
      <c r="F43" s="4" t="s">
        <v>7</v>
      </c>
      <c r="G43" s="4" t="s">
        <v>8</v>
      </c>
      <c r="H43" s="4" t="s">
        <v>7</v>
      </c>
      <c r="I43" s="4" t="s">
        <v>8</v>
      </c>
      <c r="J43" s="4" t="s">
        <v>7</v>
      </c>
      <c r="K43" s="4" t="s">
        <v>8</v>
      </c>
      <c r="L43" s="1"/>
      <c r="M43" s="1"/>
      <c r="N43" s="3" t="s">
        <v>5</v>
      </c>
      <c r="O43" s="4" t="s">
        <v>19</v>
      </c>
      <c r="P43" s="4" t="s">
        <v>7</v>
      </c>
      <c r="Q43" s="4" t="s">
        <v>8</v>
      </c>
      <c r="R43" s="4" t="s">
        <v>7</v>
      </c>
      <c r="S43" s="4" t="s">
        <v>8</v>
      </c>
      <c r="T43" s="4" t="s">
        <v>7</v>
      </c>
      <c r="U43" s="4" t="s">
        <v>8</v>
      </c>
      <c r="V43" s="4" t="s">
        <v>7</v>
      </c>
      <c r="W43" s="4" t="s">
        <v>8</v>
      </c>
    </row>
    <row r="44" ht="16.5" customHeight="1">
      <c r="B44" s="3" t="s">
        <v>21</v>
      </c>
      <c r="C44" s="5">
        <v>5.5</v>
      </c>
      <c r="D44" s="6">
        <f>1-E44</f>
        <v>0.4190869955</v>
      </c>
      <c r="E44" s="6">
        <f>VLOOKUP(C44,Data!$B$4:$BM$1430,20,0)</f>
        <v>0.5809130045</v>
      </c>
      <c r="F44" s="7">
        <v>112.0</v>
      </c>
      <c r="G44" s="7">
        <v>-146.0</v>
      </c>
      <c r="H44" s="6">
        <f t="shared" ref="H44:I44" si="41">IF(F44&lt;0,-F44/(-F44+100),100/(F44+100))</f>
        <v>0.4716981132</v>
      </c>
      <c r="I44" s="6">
        <f t="shared" si="41"/>
        <v>0.593495935</v>
      </c>
      <c r="J44" s="6">
        <f t="shared" ref="J44:K44" si="42">D44-H44</f>
        <v>-0.05261111774</v>
      </c>
      <c r="K44" s="6">
        <f t="shared" si="42"/>
        <v>-0.01258293042</v>
      </c>
      <c r="L44" s="1"/>
      <c r="M44" s="1"/>
      <c r="N44" s="3" t="s">
        <v>22</v>
      </c>
      <c r="O44" s="5">
        <v>5.5</v>
      </c>
      <c r="P44" s="6">
        <f>1-Q44</f>
        <v>0.4015802927</v>
      </c>
      <c r="Q44" s="6">
        <f>VLOOKUP(O44,Data!$B$4:$BM$1430,29,0)</f>
        <v>0.5984197073</v>
      </c>
      <c r="R44" s="7">
        <v>118.0</v>
      </c>
      <c r="S44" s="7">
        <v>-146.0</v>
      </c>
      <c r="T44" s="6">
        <f t="shared" ref="T44:U44" si="43">IF(R44&lt;0,-R44/(-R44+100),100/(R44+100))</f>
        <v>0.4587155963</v>
      </c>
      <c r="U44" s="6">
        <f t="shared" si="43"/>
        <v>0.593495935</v>
      </c>
      <c r="V44" s="6">
        <f t="shared" ref="V44:W44" si="44">P44-T44</f>
        <v>-0.05713530359</v>
      </c>
      <c r="W44" s="6">
        <f t="shared" si="44"/>
        <v>0.004923772297</v>
      </c>
    </row>
    <row r="45" ht="16.5" customHeight="1">
      <c r="B45" s="1"/>
      <c r="C45" s="2"/>
      <c r="D45" s="2"/>
      <c r="E45" s="2"/>
      <c r="F45" s="2"/>
      <c r="G45" s="2"/>
      <c r="H45" s="2"/>
      <c r="I45" s="2"/>
      <c r="J45" s="2"/>
      <c r="K45" s="2"/>
      <c r="L45" s="1"/>
      <c r="M45" s="1"/>
      <c r="N45" s="1"/>
      <c r="O45" s="2"/>
      <c r="P45" s="2"/>
      <c r="Q45" s="2"/>
      <c r="R45" s="2"/>
      <c r="S45" s="2"/>
      <c r="T45" s="2"/>
      <c r="U45" s="2"/>
      <c r="V45" s="2"/>
      <c r="W45" s="2"/>
    </row>
    <row r="46" ht="16.5" customHeight="1">
      <c r="B46" s="3"/>
      <c r="C46" s="4" t="s">
        <v>0</v>
      </c>
      <c r="D46" s="4" t="s">
        <v>1</v>
      </c>
      <c r="E46" s="4"/>
      <c r="F46" s="4" t="s">
        <v>2</v>
      </c>
      <c r="G46" s="4"/>
      <c r="H46" s="4" t="s">
        <v>3</v>
      </c>
      <c r="I46" s="4"/>
      <c r="J46" s="4" t="s">
        <v>4</v>
      </c>
      <c r="K46" s="4"/>
      <c r="L46" s="1"/>
      <c r="M46" s="1"/>
      <c r="N46" s="3"/>
      <c r="O46" s="4" t="s">
        <v>0</v>
      </c>
      <c r="P46" s="4" t="s">
        <v>1</v>
      </c>
      <c r="Q46" s="4"/>
      <c r="R46" s="4" t="s">
        <v>2</v>
      </c>
      <c r="S46" s="4"/>
      <c r="T46" s="4" t="s">
        <v>3</v>
      </c>
      <c r="U46" s="4"/>
      <c r="V46" s="4" t="s">
        <v>4</v>
      </c>
      <c r="W46" s="4"/>
    </row>
    <row r="47" ht="16.5" customHeight="1">
      <c r="B47" s="3" t="s">
        <v>5</v>
      </c>
      <c r="C47" s="4" t="s">
        <v>20</v>
      </c>
      <c r="D47" s="4" t="s">
        <v>7</v>
      </c>
      <c r="E47" s="4" t="s">
        <v>8</v>
      </c>
      <c r="F47" s="4" t="s">
        <v>7</v>
      </c>
      <c r="G47" s="4" t="s">
        <v>8</v>
      </c>
      <c r="H47" s="4" t="s">
        <v>7</v>
      </c>
      <c r="I47" s="4" t="s">
        <v>8</v>
      </c>
      <c r="J47" s="4" t="s">
        <v>7</v>
      </c>
      <c r="K47" s="4" t="s">
        <v>8</v>
      </c>
      <c r="L47" s="1"/>
      <c r="M47" s="1"/>
      <c r="N47" s="3" t="s">
        <v>5</v>
      </c>
      <c r="O47" s="4" t="s">
        <v>20</v>
      </c>
      <c r="P47" s="4" t="s">
        <v>7</v>
      </c>
      <c r="Q47" s="4" t="s">
        <v>8</v>
      </c>
      <c r="R47" s="4" t="s">
        <v>7</v>
      </c>
      <c r="S47" s="4" t="s">
        <v>8</v>
      </c>
      <c r="T47" s="4" t="s">
        <v>7</v>
      </c>
      <c r="U47" s="4" t="s">
        <v>8</v>
      </c>
      <c r="V47" s="4" t="s">
        <v>7</v>
      </c>
      <c r="W47" s="4" t="s">
        <v>8</v>
      </c>
    </row>
    <row r="48" ht="16.5" customHeight="1">
      <c r="B48" s="3" t="s">
        <v>21</v>
      </c>
      <c r="C48" s="5">
        <v>55.5</v>
      </c>
      <c r="D48" s="6">
        <f>1-E48</f>
        <v>0.422</v>
      </c>
      <c r="E48" s="6">
        <f>VLOOKUP(C48,Data!$B$4:$BM$1430,19,0)</f>
        <v>0.578</v>
      </c>
      <c r="F48" s="7">
        <v>-110.0</v>
      </c>
      <c r="G48" s="7">
        <v>-110.0</v>
      </c>
      <c r="H48" s="6">
        <f t="shared" ref="H48:I48" si="45">IF(F48&lt;0,-F48/(-F48+100),100/(F48+100))</f>
        <v>0.5238095238</v>
      </c>
      <c r="I48" s="6">
        <f t="shared" si="45"/>
        <v>0.5238095238</v>
      </c>
      <c r="J48" s="6">
        <f t="shared" ref="J48:K48" si="46">D48-H48</f>
        <v>-0.1018095238</v>
      </c>
      <c r="K48" s="6">
        <f t="shared" si="46"/>
        <v>0.05419047619</v>
      </c>
      <c r="L48" s="1"/>
      <c r="M48" s="1"/>
      <c r="N48" s="3" t="s">
        <v>22</v>
      </c>
      <c r="O48" s="5">
        <v>70.5</v>
      </c>
      <c r="P48" s="6">
        <f>1-Q48</f>
        <v>0.486</v>
      </c>
      <c r="Q48" s="6">
        <f>VLOOKUP(O48,Data!$B$4:$BM$1430,28,0)</f>
        <v>0.514</v>
      </c>
      <c r="R48" s="7">
        <v>-110.0</v>
      </c>
      <c r="S48" s="7">
        <v>-110.0</v>
      </c>
      <c r="T48" s="6">
        <f t="shared" ref="T48:U48" si="47">IF(R48&lt;0,-R48/(-R48+100),100/(R48+100))</f>
        <v>0.5238095238</v>
      </c>
      <c r="U48" s="6">
        <f t="shared" si="47"/>
        <v>0.5238095238</v>
      </c>
      <c r="V48" s="6">
        <f t="shared" ref="V48:W48" si="48">P48-T48</f>
        <v>-0.03780952381</v>
      </c>
      <c r="W48" s="6">
        <f t="shared" si="48"/>
        <v>-0.00980952381</v>
      </c>
    </row>
    <row r="49" ht="16.5" customHeight="1">
      <c r="B49" s="1"/>
      <c r="C49" s="2"/>
      <c r="D49" s="2"/>
      <c r="E49" s="2"/>
      <c r="F49" s="2"/>
      <c r="G49" s="2"/>
      <c r="H49" s="2"/>
      <c r="I49" s="2"/>
      <c r="J49" s="2"/>
      <c r="K49" s="2"/>
      <c r="L49" s="1"/>
      <c r="M49" s="1"/>
      <c r="N49" s="1"/>
      <c r="O49" s="2"/>
      <c r="P49" s="2"/>
      <c r="Q49" s="2"/>
      <c r="R49" s="2"/>
      <c r="S49" s="2"/>
      <c r="T49" s="2"/>
      <c r="U49" s="2"/>
      <c r="V49" s="2"/>
      <c r="W49" s="2"/>
    </row>
    <row r="50" ht="16.5" customHeight="1">
      <c r="B50" s="3"/>
      <c r="C50" s="4" t="s">
        <v>0</v>
      </c>
      <c r="D50" s="4" t="s">
        <v>1</v>
      </c>
      <c r="E50" s="4"/>
      <c r="F50" s="4" t="s">
        <v>2</v>
      </c>
      <c r="G50" s="4"/>
      <c r="H50" s="4" t="s">
        <v>3</v>
      </c>
      <c r="I50" s="4"/>
      <c r="J50" s="4" t="s">
        <v>4</v>
      </c>
      <c r="K50" s="4"/>
      <c r="L50" s="1"/>
      <c r="M50" s="1"/>
      <c r="N50" s="3"/>
      <c r="O50" s="4" t="s">
        <v>0</v>
      </c>
      <c r="P50" s="4" t="s">
        <v>1</v>
      </c>
      <c r="Q50" s="4"/>
      <c r="R50" s="4" t="s">
        <v>2</v>
      </c>
      <c r="S50" s="4"/>
      <c r="T50" s="4" t="s">
        <v>3</v>
      </c>
      <c r="U50" s="4"/>
      <c r="V50" s="4" t="s">
        <v>4</v>
      </c>
      <c r="W50" s="4"/>
    </row>
    <row r="51" ht="16.5" customHeight="1">
      <c r="B51" s="3" t="s">
        <v>5</v>
      </c>
      <c r="C51" s="4" t="s">
        <v>23</v>
      </c>
      <c r="D51" s="4" t="s">
        <v>7</v>
      </c>
      <c r="E51" s="4" t="s">
        <v>8</v>
      </c>
      <c r="F51" s="4" t="s">
        <v>7</v>
      </c>
      <c r="G51" s="4" t="s">
        <v>8</v>
      </c>
      <c r="H51" s="4" t="s">
        <v>7</v>
      </c>
      <c r="I51" s="4" t="s">
        <v>8</v>
      </c>
      <c r="J51" s="4" t="s">
        <v>7</v>
      </c>
      <c r="K51" s="4" t="s">
        <v>8</v>
      </c>
      <c r="L51" s="1"/>
      <c r="M51" s="1"/>
      <c r="N51" s="3" t="s">
        <v>5</v>
      </c>
      <c r="O51" s="4" t="s">
        <v>23</v>
      </c>
      <c r="P51" s="4" t="s">
        <v>7</v>
      </c>
      <c r="Q51" s="4" t="s">
        <v>8</v>
      </c>
      <c r="R51" s="4" t="s">
        <v>7</v>
      </c>
      <c r="S51" s="4" t="s">
        <v>8</v>
      </c>
      <c r="T51" s="4" t="s">
        <v>7</v>
      </c>
      <c r="U51" s="4" t="s">
        <v>8</v>
      </c>
      <c r="V51" s="4" t="s">
        <v>7</v>
      </c>
      <c r="W51" s="4" t="s">
        <v>8</v>
      </c>
    </row>
    <row r="52" ht="16.5" customHeight="1">
      <c r="B52" s="3" t="s">
        <v>21</v>
      </c>
      <c r="C52" s="5">
        <v>20.5</v>
      </c>
      <c r="D52" s="6">
        <f>1-E52</f>
        <v>0.39</v>
      </c>
      <c r="E52" s="6">
        <f>VLOOKUP(C52,Data!$B$4:$BM$1430,21,0)</f>
        <v>0.61</v>
      </c>
      <c r="F52" s="7">
        <v>-115.0</v>
      </c>
      <c r="G52" s="7">
        <v>-115.0</v>
      </c>
      <c r="H52" s="6">
        <f t="shared" ref="H52:I52" si="49">IF(F52&lt;0,-F52/(-F52+100),100/(F52+100))</f>
        <v>0.5348837209</v>
      </c>
      <c r="I52" s="6">
        <f t="shared" si="49"/>
        <v>0.5348837209</v>
      </c>
      <c r="J52" s="6">
        <f t="shared" ref="J52:K52" si="50">D52-H52</f>
        <v>-0.1448837209</v>
      </c>
      <c r="K52" s="6">
        <f t="shared" si="50"/>
        <v>0.07511627907</v>
      </c>
      <c r="L52" s="1"/>
      <c r="M52" s="1"/>
      <c r="N52" s="3" t="s">
        <v>22</v>
      </c>
      <c r="O52" s="5">
        <v>24.5</v>
      </c>
      <c r="P52" s="6">
        <f>1-Q52</f>
        <v>0.539</v>
      </c>
      <c r="Q52" s="6">
        <f>VLOOKUP(O52,Data!$B$4:$BM$1430,30,0)</f>
        <v>0.461</v>
      </c>
      <c r="R52" s="7">
        <v>-115.0</v>
      </c>
      <c r="S52" s="7">
        <v>-115.0</v>
      </c>
      <c r="T52" s="6">
        <f t="shared" ref="T52:U52" si="51">IF(R52&lt;0,-R52/(-R52+100),100/(R52+100))</f>
        <v>0.5348837209</v>
      </c>
      <c r="U52" s="6">
        <f t="shared" si="51"/>
        <v>0.5348837209</v>
      </c>
      <c r="V52" s="6">
        <f t="shared" ref="V52:W52" si="52">P52-T52</f>
        <v>0.00411627907</v>
      </c>
      <c r="W52" s="6">
        <f t="shared" si="52"/>
        <v>-0.07388372093</v>
      </c>
    </row>
    <row r="53" ht="16.5" customHeight="1">
      <c r="B53" s="1"/>
      <c r="C53" s="2"/>
      <c r="D53" s="2"/>
      <c r="E53" s="2"/>
      <c r="F53" s="2"/>
      <c r="G53" s="2"/>
      <c r="H53" s="2"/>
      <c r="I53" s="2"/>
      <c r="J53" s="2"/>
      <c r="K53" s="2"/>
      <c r="L53" s="1"/>
      <c r="M53" s="1"/>
      <c r="N53" s="1"/>
      <c r="O53" s="2"/>
      <c r="P53" s="2"/>
      <c r="Q53" s="2"/>
      <c r="R53" s="2"/>
      <c r="S53" s="2"/>
      <c r="T53" s="2"/>
      <c r="U53" s="2"/>
      <c r="V53" s="2"/>
      <c r="W53" s="2"/>
    </row>
    <row r="54" ht="16.5" customHeight="1">
      <c r="B54" s="3"/>
      <c r="C54" s="4" t="s">
        <v>0</v>
      </c>
      <c r="D54" s="4" t="s">
        <v>1</v>
      </c>
      <c r="E54" s="4"/>
      <c r="F54" s="4" t="s">
        <v>2</v>
      </c>
      <c r="G54" s="4"/>
      <c r="H54" s="4" t="s">
        <v>3</v>
      </c>
      <c r="I54" s="4"/>
      <c r="J54" s="4" t="s">
        <v>4</v>
      </c>
      <c r="K54" s="4"/>
      <c r="L54" s="1"/>
      <c r="M54" s="1"/>
      <c r="N54" s="3"/>
      <c r="O54" s="4" t="s">
        <v>0</v>
      </c>
      <c r="P54" s="4" t="s">
        <v>1</v>
      </c>
      <c r="Q54" s="4"/>
      <c r="R54" s="4" t="s">
        <v>2</v>
      </c>
      <c r="S54" s="4"/>
      <c r="T54" s="4" t="s">
        <v>3</v>
      </c>
      <c r="U54" s="4"/>
      <c r="V54" s="4" t="s">
        <v>4</v>
      </c>
      <c r="W54" s="4"/>
    </row>
    <row r="55" ht="16.5" customHeight="1">
      <c r="B55" s="3" t="s">
        <v>5</v>
      </c>
      <c r="C55" s="4" t="s">
        <v>19</v>
      </c>
      <c r="D55" s="4" t="s">
        <v>7</v>
      </c>
      <c r="E55" s="4" t="s">
        <v>8</v>
      </c>
      <c r="F55" s="4" t="s">
        <v>7</v>
      </c>
      <c r="G55" s="4" t="s">
        <v>8</v>
      </c>
      <c r="H55" s="4" t="s">
        <v>7</v>
      </c>
      <c r="I55" s="4" t="s">
        <v>8</v>
      </c>
      <c r="J55" s="4" t="s">
        <v>7</v>
      </c>
      <c r="K55" s="4" t="s">
        <v>8</v>
      </c>
      <c r="L55" s="1"/>
      <c r="M55" s="1"/>
      <c r="N55" s="3" t="s">
        <v>5</v>
      </c>
      <c r="O55" s="4" t="s">
        <v>19</v>
      </c>
      <c r="P55" s="4" t="s">
        <v>7</v>
      </c>
      <c r="Q55" s="4" t="s">
        <v>8</v>
      </c>
      <c r="R55" s="4" t="s">
        <v>7</v>
      </c>
      <c r="S55" s="4" t="s">
        <v>8</v>
      </c>
      <c r="T55" s="4" t="s">
        <v>7</v>
      </c>
      <c r="U55" s="4" t="s">
        <v>8</v>
      </c>
      <c r="V55" s="4" t="s">
        <v>7</v>
      </c>
      <c r="W55" s="4" t="s">
        <v>8</v>
      </c>
    </row>
    <row r="56" ht="16.5" customHeight="1">
      <c r="B56" s="3" t="s">
        <v>24</v>
      </c>
      <c r="C56" s="5">
        <v>3.5</v>
      </c>
      <c r="D56" s="6">
        <f>1-E56</f>
        <v>0.4633673321</v>
      </c>
      <c r="E56" s="6">
        <f>VLOOKUP(C56,Data!$B$4:$BM$1430,23,0)</f>
        <v>0.5366326679</v>
      </c>
      <c r="F56" s="7">
        <v>-114.0</v>
      </c>
      <c r="G56" s="7">
        <v>-114.0</v>
      </c>
      <c r="H56" s="6">
        <f t="shared" ref="H56:I56" si="53">IF(F56&lt;0,-F56/(-F56+100),100/(F56+100))</f>
        <v>0.5327102804</v>
      </c>
      <c r="I56" s="6">
        <f t="shared" si="53"/>
        <v>0.5327102804</v>
      </c>
      <c r="J56" s="6">
        <f t="shared" ref="J56:K56" si="54">D56-H56</f>
        <v>-0.06934294827</v>
      </c>
      <c r="K56" s="6">
        <f t="shared" si="54"/>
        <v>0.003922387527</v>
      </c>
      <c r="L56" s="1"/>
      <c r="M56" s="1"/>
      <c r="N56" s="3" t="s">
        <v>25</v>
      </c>
      <c r="O56" s="5">
        <v>4.5</v>
      </c>
      <c r="P56" s="6">
        <f>1-Q56</f>
        <v>0.4295618926</v>
      </c>
      <c r="Q56" s="6">
        <f>VLOOKUP(O56,Data!$B$4:$BM$1430,34,0)</f>
        <v>0.5704381074</v>
      </c>
      <c r="R56" s="7">
        <v>104.0</v>
      </c>
      <c r="S56" s="7">
        <v>-135.0</v>
      </c>
      <c r="T56" s="6">
        <f t="shared" ref="T56:U56" si="55">IF(R56&lt;0,-R56/(-R56+100),100/(R56+100))</f>
        <v>0.4901960784</v>
      </c>
      <c r="U56" s="6">
        <f t="shared" si="55"/>
        <v>0.5744680851</v>
      </c>
      <c r="V56" s="6">
        <f t="shared" ref="V56:W56" si="56">P56-T56</f>
        <v>-0.06063418583</v>
      </c>
      <c r="W56" s="6">
        <f t="shared" si="56"/>
        <v>-0.004029977712</v>
      </c>
    </row>
    <row r="57" ht="16.5" customHeight="1">
      <c r="B57" s="1"/>
      <c r="C57" s="2"/>
      <c r="D57" s="2"/>
      <c r="E57" s="2"/>
      <c r="F57" s="2"/>
      <c r="G57" s="2"/>
      <c r="H57" s="2"/>
      <c r="I57" s="2"/>
      <c r="J57" s="2"/>
      <c r="K57" s="2"/>
      <c r="L57" s="1"/>
      <c r="M57" s="1"/>
      <c r="N57" s="1"/>
      <c r="O57" s="2"/>
      <c r="P57" s="2"/>
      <c r="Q57" s="2"/>
      <c r="R57" s="2"/>
      <c r="S57" s="2"/>
      <c r="T57" s="2"/>
      <c r="U57" s="2"/>
      <c r="V57" s="2"/>
      <c r="W57" s="2"/>
    </row>
    <row r="58" ht="16.5" customHeight="1">
      <c r="B58" s="3"/>
      <c r="C58" s="4" t="s">
        <v>0</v>
      </c>
      <c r="D58" s="4" t="s">
        <v>1</v>
      </c>
      <c r="E58" s="4"/>
      <c r="F58" s="4" t="s">
        <v>2</v>
      </c>
      <c r="G58" s="4"/>
      <c r="H58" s="4" t="s">
        <v>3</v>
      </c>
      <c r="I58" s="4"/>
      <c r="J58" s="4" t="s">
        <v>4</v>
      </c>
      <c r="K58" s="4"/>
      <c r="L58" s="1"/>
      <c r="M58" s="1"/>
      <c r="N58" s="3"/>
      <c r="O58" s="4" t="s">
        <v>0</v>
      </c>
      <c r="P58" s="4" t="s">
        <v>1</v>
      </c>
      <c r="Q58" s="4"/>
      <c r="R58" s="4" t="s">
        <v>2</v>
      </c>
      <c r="S58" s="4"/>
      <c r="T58" s="4" t="s">
        <v>3</v>
      </c>
      <c r="U58" s="4"/>
      <c r="V58" s="4" t="s">
        <v>4</v>
      </c>
      <c r="W58" s="4"/>
    </row>
    <row r="59" ht="16.5" customHeight="1">
      <c r="B59" s="3" t="s">
        <v>5</v>
      </c>
      <c r="C59" s="4" t="s">
        <v>20</v>
      </c>
      <c r="D59" s="4" t="s">
        <v>7</v>
      </c>
      <c r="E59" s="4" t="s">
        <v>8</v>
      </c>
      <c r="F59" s="4" t="s">
        <v>7</v>
      </c>
      <c r="G59" s="4" t="s">
        <v>8</v>
      </c>
      <c r="H59" s="4" t="s">
        <v>7</v>
      </c>
      <c r="I59" s="4" t="s">
        <v>8</v>
      </c>
      <c r="J59" s="4" t="s">
        <v>7</v>
      </c>
      <c r="K59" s="4" t="s">
        <v>8</v>
      </c>
      <c r="L59" s="1"/>
      <c r="M59" s="1"/>
      <c r="N59" s="3" t="s">
        <v>5</v>
      </c>
      <c r="O59" s="4" t="s">
        <v>20</v>
      </c>
      <c r="P59" s="4" t="s">
        <v>7</v>
      </c>
      <c r="Q59" s="4" t="s">
        <v>8</v>
      </c>
      <c r="R59" s="4" t="s">
        <v>7</v>
      </c>
      <c r="S59" s="4" t="s">
        <v>8</v>
      </c>
      <c r="T59" s="4" t="s">
        <v>7</v>
      </c>
      <c r="U59" s="4" t="s">
        <v>8</v>
      </c>
      <c r="V59" s="4" t="s">
        <v>7</v>
      </c>
      <c r="W59" s="4" t="s">
        <v>8</v>
      </c>
    </row>
    <row r="60" ht="16.5" customHeight="1">
      <c r="B60" s="3" t="s">
        <v>24</v>
      </c>
      <c r="C60" s="5">
        <v>39.5</v>
      </c>
      <c r="D60" s="6">
        <f>1-E60</f>
        <v>0.436</v>
      </c>
      <c r="E60" s="6">
        <f>VLOOKUP(C60,Data!$B$4:$BM$1430,22,0)</f>
        <v>0.564</v>
      </c>
      <c r="F60" s="7">
        <v>-110.0</v>
      </c>
      <c r="G60" s="7">
        <v>-110.0</v>
      </c>
      <c r="H60" s="6">
        <f t="shared" ref="H60:I60" si="57">IF(F60&lt;0,-F60/(-F60+100),100/(F60+100))</f>
        <v>0.5238095238</v>
      </c>
      <c r="I60" s="6">
        <f t="shared" si="57"/>
        <v>0.5238095238</v>
      </c>
      <c r="J60" s="6">
        <f t="shared" ref="J60:K60" si="58">D60-H60</f>
        <v>-0.08780952381</v>
      </c>
      <c r="K60" s="6">
        <f t="shared" si="58"/>
        <v>0.04019047619</v>
      </c>
      <c r="L60" s="1"/>
      <c r="M60" s="1"/>
      <c r="N60" s="3" t="s">
        <v>25</v>
      </c>
      <c r="O60" s="5">
        <v>49.5</v>
      </c>
      <c r="P60" s="6">
        <f>1-Q60</f>
        <v>0.515</v>
      </c>
      <c r="Q60" s="6">
        <f>VLOOKUP(O60,Data!$B$4:$BM$1430,35,0)</f>
        <v>0.485</v>
      </c>
      <c r="R60" s="7">
        <v>-110.0</v>
      </c>
      <c r="S60" s="7">
        <v>-110.0</v>
      </c>
      <c r="T60" s="6">
        <f t="shared" ref="T60:U60" si="59">IF(R60&lt;0,-R60/(-R60+100),100/(R60+100))</f>
        <v>0.5238095238</v>
      </c>
      <c r="U60" s="6">
        <f t="shared" si="59"/>
        <v>0.5238095238</v>
      </c>
      <c r="V60" s="6">
        <f t="shared" ref="V60:W60" si="60">P60-T60</f>
        <v>-0.00880952381</v>
      </c>
      <c r="W60" s="6">
        <f t="shared" si="60"/>
        <v>-0.03880952381</v>
      </c>
    </row>
    <row r="61" ht="16.5" customHeight="1">
      <c r="B61" s="1"/>
      <c r="C61" s="2"/>
      <c r="D61" s="2"/>
      <c r="E61" s="2"/>
      <c r="F61" s="2"/>
      <c r="G61" s="2"/>
      <c r="H61" s="2"/>
      <c r="I61" s="2"/>
      <c r="J61" s="2"/>
      <c r="K61" s="2"/>
      <c r="L61" s="1"/>
      <c r="M61" s="1"/>
      <c r="N61" s="1"/>
      <c r="O61" s="2"/>
      <c r="P61" s="2"/>
      <c r="Q61" s="2"/>
      <c r="R61" s="2"/>
      <c r="S61" s="2"/>
      <c r="T61" s="2"/>
      <c r="U61" s="2"/>
      <c r="V61" s="2"/>
      <c r="W61" s="2"/>
    </row>
    <row r="62" ht="16.5" customHeight="1">
      <c r="B62" s="3"/>
      <c r="C62" s="4" t="s">
        <v>0</v>
      </c>
      <c r="D62" s="4" t="s">
        <v>1</v>
      </c>
      <c r="E62" s="4"/>
      <c r="F62" s="4" t="s">
        <v>2</v>
      </c>
      <c r="G62" s="4"/>
      <c r="H62" s="4" t="s">
        <v>3</v>
      </c>
      <c r="I62" s="4"/>
      <c r="J62" s="4" t="s">
        <v>4</v>
      </c>
      <c r="K62" s="4"/>
      <c r="L62" s="1"/>
      <c r="M62" s="1"/>
      <c r="N62" s="3"/>
      <c r="O62" s="4" t="s">
        <v>0</v>
      </c>
      <c r="P62" s="4" t="s">
        <v>1</v>
      </c>
      <c r="Q62" s="4"/>
      <c r="R62" s="4" t="s">
        <v>2</v>
      </c>
      <c r="S62" s="4"/>
      <c r="T62" s="4" t="s">
        <v>3</v>
      </c>
      <c r="U62" s="4"/>
      <c r="V62" s="4" t="s">
        <v>4</v>
      </c>
      <c r="W62" s="4"/>
    </row>
    <row r="63" ht="16.5" customHeight="1">
      <c r="B63" s="3" t="s">
        <v>5</v>
      </c>
      <c r="C63" s="4" t="s">
        <v>23</v>
      </c>
      <c r="D63" s="4" t="s">
        <v>7</v>
      </c>
      <c r="E63" s="4" t="s">
        <v>8</v>
      </c>
      <c r="F63" s="4" t="s">
        <v>7</v>
      </c>
      <c r="G63" s="4" t="s">
        <v>8</v>
      </c>
      <c r="H63" s="4" t="s">
        <v>7</v>
      </c>
      <c r="I63" s="4" t="s">
        <v>8</v>
      </c>
      <c r="J63" s="4" t="s">
        <v>7</v>
      </c>
      <c r="K63" s="4" t="s">
        <v>8</v>
      </c>
      <c r="L63" s="1"/>
      <c r="M63" s="1"/>
      <c r="N63" s="3" t="s">
        <v>5</v>
      </c>
      <c r="O63" s="4" t="s">
        <v>23</v>
      </c>
      <c r="P63" s="4" t="s">
        <v>7</v>
      </c>
      <c r="Q63" s="4" t="s">
        <v>8</v>
      </c>
      <c r="R63" s="4" t="s">
        <v>7</v>
      </c>
      <c r="S63" s="4" t="s">
        <v>8</v>
      </c>
      <c r="T63" s="4" t="s">
        <v>7</v>
      </c>
      <c r="U63" s="4" t="s">
        <v>8</v>
      </c>
      <c r="V63" s="4" t="s">
        <v>7</v>
      </c>
      <c r="W63" s="4" t="s">
        <v>8</v>
      </c>
    </row>
    <row r="64" ht="16.5" customHeight="1">
      <c r="B64" s="3" t="s">
        <v>24</v>
      </c>
      <c r="C64" s="5">
        <v>18.5</v>
      </c>
      <c r="D64" s="6">
        <f>1-E64</f>
        <v>0.437</v>
      </c>
      <c r="E64" s="6">
        <f>VLOOKUP(C64,Data!$B$4:$BM$1430,24,0)</f>
        <v>0.563</v>
      </c>
      <c r="F64" s="7">
        <v>-115.0</v>
      </c>
      <c r="G64" s="7">
        <v>-115.0</v>
      </c>
      <c r="H64" s="6">
        <f t="shared" ref="H64:I64" si="61">IF(F64&lt;0,-F64/(-F64+100),100/(F64+100))</f>
        <v>0.5348837209</v>
      </c>
      <c r="I64" s="6">
        <f t="shared" si="61"/>
        <v>0.5348837209</v>
      </c>
      <c r="J64" s="6">
        <f t="shared" ref="J64:K64" si="62">D64-H64</f>
        <v>-0.09788372093</v>
      </c>
      <c r="K64" s="6">
        <f t="shared" si="62"/>
        <v>0.02811627907</v>
      </c>
      <c r="L64" s="1"/>
      <c r="M64" s="1"/>
      <c r="N64" s="3" t="s">
        <v>25</v>
      </c>
      <c r="O64" s="5">
        <v>20.5</v>
      </c>
      <c r="P64" s="6">
        <f>1-Q64</f>
        <v>0.571</v>
      </c>
      <c r="Q64" s="6">
        <f>VLOOKUP(O64,Data!$B$4:$BM$1430,36,0)</f>
        <v>0.429</v>
      </c>
      <c r="R64" s="7">
        <v>-115.0</v>
      </c>
      <c r="S64" s="7">
        <v>-115.0</v>
      </c>
      <c r="T64" s="6">
        <f t="shared" ref="T64:U64" si="63">IF(R64&lt;0,-R64/(-R64+100),100/(R64+100))</f>
        <v>0.5348837209</v>
      </c>
      <c r="U64" s="6">
        <f t="shared" si="63"/>
        <v>0.5348837209</v>
      </c>
      <c r="V64" s="6">
        <f t="shared" ref="V64:W64" si="64">P64-T64</f>
        <v>0.03611627907</v>
      </c>
      <c r="W64" s="6">
        <f t="shared" si="64"/>
        <v>-0.1058837209</v>
      </c>
    </row>
    <row r="65" ht="16.5" customHeight="1">
      <c r="B65" s="1"/>
      <c r="C65" s="2"/>
      <c r="D65" s="2"/>
      <c r="E65" s="2"/>
      <c r="F65" s="2"/>
      <c r="G65" s="2"/>
      <c r="H65" s="2"/>
      <c r="I65" s="2"/>
      <c r="J65" s="2"/>
      <c r="K65" s="2"/>
      <c r="L65" s="1"/>
      <c r="M65" s="1"/>
      <c r="N65" s="1"/>
      <c r="O65" s="2"/>
      <c r="P65" s="2"/>
      <c r="Q65" s="2"/>
      <c r="R65" s="2"/>
      <c r="S65" s="2"/>
      <c r="T65" s="2"/>
      <c r="U65" s="2"/>
      <c r="V65" s="2"/>
      <c r="W65" s="2"/>
    </row>
    <row r="66" ht="16.5" customHeight="1">
      <c r="B66" s="3"/>
      <c r="C66" s="4" t="s">
        <v>0</v>
      </c>
      <c r="D66" s="4" t="s">
        <v>1</v>
      </c>
      <c r="E66" s="4"/>
      <c r="F66" s="4" t="s">
        <v>2</v>
      </c>
      <c r="G66" s="4"/>
      <c r="H66" s="4" t="s">
        <v>3</v>
      </c>
      <c r="I66" s="4"/>
      <c r="J66" s="4" t="s">
        <v>4</v>
      </c>
      <c r="K66" s="4"/>
      <c r="L66" s="1"/>
      <c r="M66" s="1"/>
      <c r="N66" s="3"/>
      <c r="O66" s="4" t="s">
        <v>0</v>
      </c>
      <c r="P66" s="4" t="s">
        <v>1</v>
      </c>
      <c r="Q66" s="4"/>
      <c r="R66" s="4" t="s">
        <v>2</v>
      </c>
      <c r="S66" s="4"/>
      <c r="T66" s="4" t="s">
        <v>3</v>
      </c>
      <c r="U66" s="4"/>
      <c r="V66" s="4" t="s">
        <v>4</v>
      </c>
      <c r="W66" s="4"/>
    </row>
    <row r="67" ht="16.5" customHeight="1">
      <c r="B67" s="3" t="s">
        <v>5</v>
      </c>
      <c r="C67" s="4" t="s">
        <v>19</v>
      </c>
      <c r="D67" s="4" t="s">
        <v>7</v>
      </c>
      <c r="E67" s="4" t="s">
        <v>8</v>
      </c>
      <c r="F67" s="4" t="s">
        <v>7</v>
      </c>
      <c r="G67" s="4" t="s">
        <v>8</v>
      </c>
      <c r="H67" s="4" t="s">
        <v>7</v>
      </c>
      <c r="I67" s="4" t="s">
        <v>8</v>
      </c>
      <c r="J67" s="4" t="s">
        <v>7</v>
      </c>
      <c r="K67" s="4" t="s">
        <v>8</v>
      </c>
      <c r="L67" s="1"/>
      <c r="M67" s="1"/>
      <c r="N67" s="3" t="s">
        <v>5</v>
      </c>
      <c r="O67" s="4" t="s">
        <v>19</v>
      </c>
      <c r="P67" s="4" t="s">
        <v>7</v>
      </c>
      <c r="Q67" s="4" t="s">
        <v>8</v>
      </c>
      <c r="R67" s="4" t="s">
        <v>7</v>
      </c>
      <c r="S67" s="4" t="s">
        <v>8</v>
      </c>
      <c r="T67" s="4" t="s">
        <v>7</v>
      </c>
      <c r="U67" s="4" t="s">
        <v>8</v>
      </c>
      <c r="V67" s="4" t="s">
        <v>7</v>
      </c>
      <c r="W67" s="4" t="s">
        <v>8</v>
      </c>
    </row>
    <row r="68" ht="16.5" customHeight="1">
      <c r="B68" s="3" t="s">
        <v>26</v>
      </c>
      <c r="C68" s="5">
        <v>6.5</v>
      </c>
      <c r="D68" s="6">
        <f>1-E68</f>
        <v>0.4734763775</v>
      </c>
      <c r="E68" s="6">
        <f>VLOOKUP(C68,Data!$B$4:$BM$1430,31,0)</f>
        <v>0.5265236225</v>
      </c>
      <c r="F68" s="7">
        <v>123.0</v>
      </c>
      <c r="G68" s="7">
        <v>-154.0</v>
      </c>
      <c r="H68" s="6">
        <f t="shared" ref="H68:I68" si="65">IF(F68&lt;0,-F68/(-F68+100),100/(F68+100))</f>
        <v>0.4484304933</v>
      </c>
      <c r="I68" s="6">
        <f t="shared" si="65"/>
        <v>0.6062992126</v>
      </c>
      <c r="J68" s="6">
        <f t="shared" ref="J68:K68" si="66">D68-H68</f>
        <v>0.02504588421</v>
      </c>
      <c r="K68" s="6">
        <f t="shared" si="66"/>
        <v>-0.07977559008</v>
      </c>
      <c r="L68" s="1"/>
      <c r="M68" s="1"/>
      <c r="N68" s="3" t="s">
        <v>27</v>
      </c>
      <c r="O68" s="5">
        <v>0.5</v>
      </c>
      <c r="P68" s="6">
        <f>1-Q68</f>
        <v>0.5934303403</v>
      </c>
      <c r="Q68" s="6">
        <f>VLOOKUP(O68,Data!$B$4:$BM$1430,40,0)</f>
        <v>0.4065696597</v>
      </c>
      <c r="R68" s="7">
        <v>-120.0</v>
      </c>
      <c r="S68" s="7">
        <v>-110.0</v>
      </c>
      <c r="T68" s="6">
        <f t="shared" ref="T68:U68" si="67">IF(R68&lt;0,-R68/(-R68+100),100/(R68+100))</f>
        <v>0.5454545455</v>
      </c>
      <c r="U68" s="6">
        <f t="shared" si="67"/>
        <v>0.5238095238</v>
      </c>
      <c r="V68" s="6">
        <f t="shared" ref="V68:W68" si="68">P68-T68</f>
        <v>0.0479757948</v>
      </c>
      <c r="W68" s="6">
        <f t="shared" si="68"/>
        <v>-0.1172398641</v>
      </c>
    </row>
    <row r="69" ht="16.5" customHeight="1">
      <c r="B69" s="1"/>
      <c r="C69" s="2"/>
      <c r="D69" s="2"/>
      <c r="E69" s="2"/>
      <c r="F69" s="2"/>
      <c r="G69" s="2"/>
      <c r="H69" s="2"/>
      <c r="I69" s="2"/>
      <c r="J69" s="2"/>
      <c r="K69" s="2"/>
      <c r="L69" s="1"/>
      <c r="M69" s="1"/>
      <c r="N69" s="1"/>
      <c r="O69" s="2"/>
      <c r="P69" s="2"/>
      <c r="Q69" s="2"/>
      <c r="R69" s="2"/>
      <c r="S69" s="2"/>
      <c r="T69" s="2"/>
      <c r="U69" s="2"/>
      <c r="V69" s="2"/>
      <c r="W69" s="2"/>
    </row>
    <row r="70" ht="16.5" customHeight="1">
      <c r="B70" s="3"/>
      <c r="C70" s="4" t="s">
        <v>0</v>
      </c>
      <c r="D70" s="4" t="s">
        <v>1</v>
      </c>
      <c r="E70" s="4"/>
      <c r="F70" s="4" t="s">
        <v>2</v>
      </c>
      <c r="G70" s="4"/>
      <c r="H70" s="4" t="s">
        <v>3</v>
      </c>
      <c r="I70" s="4"/>
      <c r="J70" s="4" t="s">
        <v>4</v>
      </c>
      <c r="K70" s="4"/>
      <c r="L70" s="1"/>
      <c r="M70" s="1"/>
      <c r="N70" s="3"/>
      <c r="O70" s="4" t="s">
        <v>0</v>
      </c>
      <c r="P70" s="4" t="s">
        <v>1</v>
      </c>
      <c r="Q70" s="4"/>
      <c r="R70" s="4" t="s">
        <v>2</v>
      </c>
      <c r="S70" s="4"/>
      <c r="T70" s="4" t="s">
        <v>3</v>
      </c>
      <c r="U70" s="4"/>
      <c r="V70" s="4" t="s">
        <v>4</v>
      </c>
      <c r="W70" s="4"/>
    </row>
    <row r="71" ht="16.5" customHeight="1">
      <c r="B71" s="3" t="s">
        <v>5</v>
      </c>
      <c r="C71" s="4" t="s">
        <v>20</v>
      </c>
      <c r="D71" s="4" t="s">
        <v>7</v>
      </c>
      <c r="E71" s="4" t="s">
        <v>8</v>
      </c>
      <c r="F71" s="4" t="s">
        <v>7</v>
      </c>
      <c r="G71" s="4" t="s">
        <v>8</v>
      </c>
      <c r="H71" s="4" t="s">
        <v>7</v>
      </c>
      <c r="I71" s="4" t="s">
        <v>8</v>
      </c>
      <c r="J71" s="4" t="s">
        <v>7</v>
      </c>
      <c r="K71" s="4" t="s">
        <v>8</v>
      </c>
      <c r="L71" s="1"/>
      <c r="M71" s="1"/>
      <c r="N71" s="3" t="s">
        <v>5</v>
      </c>
      <c r="O71" s="4" t="s">
        <v>20</v>
      </c>
      <c r="P71" s="4" t="s">
        <v>7</v>
      </c>
      <c r="Q71" s="4" t="s">
        <v>8</v>
      </c>
      <c r="R71" s="4" t="s">
        <v>7</v>
      </c>
      <c r="S71" s="4" t="s">
        <v>8</v>
      </c>
      <c r="T71" s="4" t="s">
        <v>7</v>
      </c>
      <c r="U71" s="4" t="s">
        <v>8</v>
      </c>
      <c r="V71" s="4" t="s">
        <v>7</v>
      </c>
      <c r="W71" s="4" t="s">
        <v>8</v>
      </c>
    </row>
    <row r="72" ht="16.5" customHeight="1">
      <c r="B72" s="3" t="s">
        <v>26</v>
      </c>
      <c r="C72" s="5">
        <v>60.5</v>
      </c>
      <c r="D72" s="6">
        <f>1-E72</f>
        <v>0.469</v>
      </c>
      <c r="E72" s="6">
        <f>VLOOKUP(C72,Data!$B$4:$BM$1430,32,0)</f>
        <v>0.531</v>
      </c>
      <c r="F72" s="7">
        <v>-110.0</v>
      </c>
      <c r="G72" s="7">
        <v>-110.0</v>
      </c>
      <c r="H72" s="6">
        <f t="shared" ref="H72:I72" si="69">IF(F72&lt;0,-F72/(-F72+100),100/(F72+100))</f>
        <v>0.5238095238</v>
      </c>
      <c r="I72" s="6">
        <f t="shared" si="69"/>
        <v>0.5238095238</v>
      </c>
      <c r="J72" s="6">
        <f t="shared" ref="J72:K72" si="70">D72-H72</f>
        <v>-0.05480952381</v>
      </c>
      <c r="K72" s="6">
        <f t="shared" si="70"/>
        <v>0.00719047619</v>
      </c>
      <c r="L72" s="1"/>
      <c r="M72" s="1"/>
      <c r="N72" s="3" t="s">
        <v>27</v>
      </c>
      <c r="O72" s="5">
        <v>2.5</v>
      </c>
      <c r="P72" s="6">
        <f>1-Q72</f>
        <v>0.545</v>
      </c>
      <c r="Q72" s="6">
        <f>VLOOKUP(O72,Data!$B$4:$BM$1430,39,0)</f>
        <v>0.455</v>
      </c>
      <c r="R72" s="7">
        <v>-110.0</v>
      </c>
      <c r="S72" s="7">
        <v>-110.0</v>
      </c>
      <c r="T72" s="6">
        <f t="shared" ref="T72:U72" si="71">IF(R72&lt;0,-R72/(-R72+100),100/(R72+100))</f>
        <v>0.5238095238</v>
      </c>
      <c r="U72" s="6">
        <f t="shared" si="71"/>
        <v>0.5238095238</v>
      </c>
      <c r="V72" s="6">
        <f t="shared" ref="V72:W72" si="72">P72-T72</f>
        <v>0.02119047619</v>
      </c>
      <c r="W72" s="6">
        <f t="shared" si="72"/>
        <v>-0.06880952381</v>
      </c>
    </row>
    <row r="73" ht="16.5" customHeight="1">
      <c r="B73" s="1"/>
      <c r="C73" s="2"/>
      <c r="D73" s="2"/>
      <c r="E73" s="2"/>
      <c r="F73" s="2"/>
      <c r="G73" s="2"/>
      <c r="H73" s="2"/>
      <c r="I73" s="2"/>
      <c r="J73" s="2"/>
      <c r="K73" s="2"/>
      <c r="L73" s="1"/>
      <c r="M73" s="1"/>
      <c r="N73" s="1"/>
      <c r="O73" s="2"/>
      <c r="P73" s="2"/>
      <c r="Q73" s="2"/>
      <c r="R73" s="2"/>
      <c r="S73" s="2"/>
      <c r="T73" s="2"/>
      <c r="U73" s="2"/>
      <c r="V73" s="2"/>
      <c r="W73" s="2"/>
    </row>
    <row r="74" ht="16.5" customHeight="1">
      <c r="B74" s="3"/>
      <c r="C74" s="4" t="s">
        <v>0</v>
      </c>
      <c r="D74" s="4" t="s">
        <v>1</v>
      </c>
      <c r="E74" s="4"/>
      <c r="F74" s="4" t="s">
        <v>2</v>
      </c>
      <c r="G74" s="4"/>
      <c r="H74" s="4" t="s">
        <v>3</v>
      </c>
      <c r="I74" s="4"/>
      <c r="J74" s="4" t="s">
        <v>4</v>
      </c>
      <c r="K74" s="4"/>
      <c r="L74" s="1"/>
      <c r="M74" s="1"/>
      <c r="N74" s="3"/>
      <c r="O74" s="4" t="s">
        <v>0</v>
      </c>
      <c r="P74" s="4" t="s">
        <v>1</v>
      </c>
      <c r="Q74" s="4"/>
      <c r="R74" s="4" t="s">
        <v>2</v>
      </c>
      <c r="S74" s="4"/>
      <c r="T74" s="4" t="s">
        <v>3</v>
      </c>
      <c r="U74" s="4"/>
      <c r="V74" s="4" t="s">
        <v>4</v>
      </c>
      <c r="W74" s="4"/>
    </row>
    <row r="75" ht="16.5" customHeight="1">
      <c r="B75" s="3" t="s">
        <v>5</v>
      </c>
      <c r="C75" s="4" t="s">
        <v>23</v>
      </c>
      <c r="D75" s="4" t="s">
        <v>7</v>
      </c>
      <c r="E75" s="4" t="s">
        <v>8</v>
      </c>
      <c r="F75" s="4" t="s">
        <v>7</v>
      </c>
      <c r="G75" s="4" t="s">
        <v>8</v>
      </c>
      <c r="H75" s="4" t="s">
        <v>7</v>
      </c>
      <c r="I75" s="4" t="s">
        <v>8</v>
      </c>
      <c r="J75" s="4" t="s">
        <v>7</v>
      </c>
      <c r="K75" s="4" t="s">
        <v>8</v>
      </c>
      <c r="L75" s="1"/>
      <c r="M75" s="1"/>
      <c r="N75" s="3" t="s">
        <v>5</v>
      </c>
      <c r="O75" s="4" t="s">
        <v>19</v>
      </c>
      <c r="P75" s="4" t="s">
        <v>7</v>
      </c>
      <c r="Q75" s="4" t="s">
        <v>8</v>
      </c>
      <c r="R75" s="4" t="s">
        <v>7</v>
      </c>
      <c r="S75" s="4" t="s">
        <v>8</v>
      </c>
      <c r="T75" s="4" t="s">
        <v>7</v>
      </c>
      <c r="U75" s="4" t="s">
        <v>8</v>
      </c>
      <c r="V75" s="4" t="s">
        <v>7</v>
      </c>
      <c r="W75" s="4" t="s">
        <v>8</v>
      </c>
    </row>
    <row r="76" ht="16.5" customHeight="1">
      <c r="B76" s="3" t="s">
        <v>26</v>
      </c>
      <c r="C76" s="5">
        <v>19.5</v>
      </c>
      <c r="D76" s="6">
        <f>1-E76</f>
        <v>0.513</v>
      </c>
      <c r="E76" s="6">
        <f>VLOOKUP(C76,Data!$B$4:$BM$1430,33,0)</f>
        <v>0.487</v>
      </c>
      <c r="F76" s="7">
        <v>-125.0</v>
      </c>
      <c r="G76" s="7">
        <v>-105.0</v>
      </c>
      <c r="H76" s="6">
        <f t="shared" ref="H76:I76" si="73">IF(F76&lt;0,-F76/(-F76+100),100/(F76+100))</f>
        <v>0.5555555556</v>
      </c>
      <c r="I76" s="6">
        <f t="shared" si="73"/>
        <v>0.512195122</v>
      </c>
      <c r="J76" s="6">
        <f t="shared" ref="J76:K76" si="74">D76-H76</f>
        <v>-0.04255555556</v>
      </c>
      <c r="K76" s="6">
        <f t="shared" si="74"/>
        <v>-0.02519512195</v>
      </c>
      <c r="L76" s="1"/>
      <c r="M76" s="1"/>
      <c r="N76" s="3" t="s">
        <v>28</v>
      </c>
      <c r="O76" s="5">
        <v>4.5</v>
      </c>
      <c r="P76" s="6">
        <f>1-Q76</f>
        <v>0.4488161915</v>
      </c>
      <c r="Q76" s="6">
        <f>VLOOKUP(O76,Data!$B$4:$BM$1430,53,0)</f>
        <v>0.5511838085</v>
      </c>
      <c r="R76" s="7">
        <v>-138.0</v>
      </c>
      <c r="S76" s="7">
        <v>106.0</v>
      </c>
      <c r="T76" s="6">
        <f t="shared" ref="T76:U76" si="75">IF(R76&lt;0,-R76/(-R76+100),100/(R76+100))</f>
        <v>0.5798319328</v>
      </c>
      <c r="U76" s="6">
        <f t="shared" si="75"/>
        <v>0.4854368932</v>
      </c>
      <c r="V76" s="6">
        <f t="shared" ref="V76:W76" si="76">P76-T76</f>
        <v>-0.1310157413</v>
      </c>
      <c r="W76" s="6">
        <f t="shared" si="76"/>
        <v>0.06574691534</v>
      </c>
    </row>
    <row r="77" ht="16.5" customHeight="1">
      <c r="B77" s="1"/>
      <c r="C77" s="2"/>
      <c r="D77" s="2"/>
      <c r="E77" s="2"/>
      <c r="F77" s="2"/>
      <c r="G77" s="2"/>
      <c r="H77" s="2"/>
      <c r="I77" s="2"/>
      <c r="J77" s="2"/>
      <c r="K77" s="2"/>
      <c r="L77" s="1"/>
      <c r="M77" s="1"/>
      <c r="N77" s="1"/>
      <c r="O77" s="2"/>
      <c r="P77" s="2"/>
      <c r="Q77" s="2"/>
      <c r="R77" s="2"/>
      <c r="S77" s="2"/>
      <c r="T77" s="2"/>
      <c r="U77" s="2"/>
      <c r="V77" s="2"/>
      <c r="W77" s="2"/>
    </row>
    <row r="78" ht="16.5" customHeight="1">
      <c r="B78" s="3"/>
      <c r="C78" s="4" t="s">
        <v>0</v>
      </c>
      <c r="D78" s="4" t="s">
        <v>1</v>
      </c>
      <c r="E78" s="4"/>
      <c r="F78" s="4" t="s">
        <v>2</v>
      </c>
      <c r="G78" s="4"/>
      <c r="H78" s="4" t="s">
        <v>3</v>
      </c>
      <c r="I78" s="4"/>
      <c r="J78" s="4" t="s">
        <v>4</v>
      </c>
      <c r="K78" s="4"/>
      <c r="L78" s="1"/>
      <c r="M78" s="1"/>
      <c r="N78" s="3"/>
      <c r="O78" s="4" t="s">
        <v>0</v>
      </c>
      <c r="P78" s="4" t="s">
        <v>1</v>
      </c>
      <c r="Q78" s="4"/>
      <c r="R78" s="4" t="s">
        <v>2</v>
      </c>
      <c r="S78" s="4"/>
      <c r="T78" s="4" t="s">
        <v>3</v>
      </c>
      <c r="U78" s="4"/>
      <c r="V78" s="4" t="s">
        <v>4</v>
      </c>
      <c r="W78" s="4"/>
    </row>
    <row r="79" ht="16.5" customHeight="1">
      <c r="B79" s="3" t="s">
        <v>5</v>
      </c>
      <c r="C79" s="4" t="s">
        <v>19</v>
      </c>
      <c r="D79" s="4" t="s">
        <v>7</v>
      </c>
      <c r="E79" s="4" t="s">
        <v>8</v>
      </c>
      <c r="F79" s="4" t="s">
        <v>7</v>
      </c>
      <c r="G79" s="4" t="s">
        <v>8</v>
      </c>
      <c r="H79" s="4" t="s">
        <v>7</v>
      </c>
      <c r="I79" s="4" t="s">
        <v>8</v>
      </c>
      <c r="J79" s="4" t="s">
        <v>7</v>
      </c>
      <c r="K79" s="4" t="s">
        <v>8</v>
      </c>
      <c r="L79" s="1"/>
      <c r="M79" s="1"/>
      <c r="N79" s="3" t="s">
        <v>5</v>
      </c>
      <c r="O79" s="4" t="s">
        <v>20</v>
      </c>
      <c r="P79" s="4" t="s">
        <v>7</v>
      </c>
      <c r="Q79" s="4" t="s">
        <v>8</v>
      </c>
      <c r="R79" s="4" t="s">
        <v>7</v>
      </c>
      <c r="S79" s="4" t="s">
        <v>8</v>
      </c>
      <c r="T79" s="4" t="s">
        <v>7</v>
      </c>
      <c r="U79" s="4" t="s">
        <v>8</v>
      </c>
      <c r="V79" s="4" t="s">
        <v>7</v>
      </c>
      <c r="W79" s="4" t="s">
        <v>8</v>
      </c>
    </row>
    <row r="80" ht="16.5" customHeight="1">
      <c r="B80" s="3" t="s">
        <v>29</v>
      </c>
      <c r="C80" s="5">
        <v>1.5</v>
      </c>
      <c r="D80" s="6">
        <f>1-E80</f>
        <v>0.537163113</v>
      </c>
      <c r="E80" s="6">
        <f>VLOOKUP(C80,Data!$B$4:$BM$1430,38,0)</f>
        <v>0.462836887</v>
      </c>
      <c r="F80" s="7">
        <v>126.0</v>
      </c>
      <c r="G80" s="7">
        <v>-165.0</v>
      </c>
      <c r="H80" s="6">
        <f t="shared" ref="H80:I80" si="77">IF(F80&lt;0,-F80/(-F80+100),100/(F80+100))</f>
        <v>0.4424778761</v>
      </c>
      <c r="I80" s="6">
        <f t="shared" si="77"/>
        <v>0.6226415094</v>
      </c>
      <c r="J80" s="6">
        <f t="shared" ref="J80:K80" si="78">D80-H80</f>
        <v>0.09468523687</v>
      </c>
      <c r="K80" s="6">
        <f t="shared" si="78"/>
        <v>-0.1598046224</v>
      </c>
      <c r="L80" s="1"/>
      <c r="M80" s="1"/>
      <c r="N80" s="3" t="s">
        <v>30</v>
      </c>
      <c r="O80" s="5">
        <v>52.5</v>
      </c>
      <c r="P80" s="6">
        <f>1-Q80</f>
        <v>0.524</v>
      </c>
      <c r="Q80" s="6">
        <f>VLOOKUP(O80,Data!$B$4:$BM$1430,54,0)</f>
        <v>0.476</v>
      </c>
      <c r="R80" s="7">
        <v>-110.0</v>
      </c>
      <c r="S80" s="7">
        <v>-110.0</v>
      </c>
      <c r="T80" s="6">
        <f t="shared" ref="T80:U80" si="79">IF(R80&lt;0,-R80/(-R80+100),100/(R80+100))</f>
        <v>0.5238095238</v>
      </c>
      <c r="U80" s="6">
        <f t="shared" si="79"/>
        <v>0.5238095238</v>
      </c>
      <c r="V80" s="6">
        <f t="shared" ref="V80:W80" si="80">P80-T80</f>
        <v>0.0001904761905</v>
      </c>
      <c r="W80" s="6">
        <f t="shared" si="80"/>
        <v>-0.04780952381</v>
      </c>
    </row>
    <row r="81" ht="16.5" customHeight="1">
      <c r="B81" s="1"/>
      <c r="C81" s="2"/>
      <c r="D81" s="2"/>
      <c r="E81" s="2"/>
      <c r="F81" s="2"/>
      <c r="G81" s="2"/>
      <c r="H81" s="2"/>
      <c r="I81" s="2"/>
      <c r="J81" s="2"/>
      <c r="K81" s="2"/>
      <c r="L81" s="1"/>
      <c r="M81" s="1"/>
      <c r="N81" s="1"/>
      <c r="O81" s="2"/>
      <c r="P81" s="2"/>
      <c r="Q81" s="2"/>
      <c r="R81" s="2"/>
      <c r="S81" s="2"/>
      <c r="T81" s="2"/>
      <c r="U81" s="2"/>
      <c r="V81" s="2"/>
      <c r="W81" s="2"/>
    </row>
    <row r="82" ht="16.5" customHeight="1">
      <c r="B82" s="3"/>
      <c r="C82" s="4" t="s">
        <v>0</v>
      </c>
      <c r="D82" s="4" t="s">
        <v>1</v>
      </c>
      <c r="E82" s="4"/>
      <c r="F82" s="4" t="s">
        <v>2</v>
      </c>
      <c r="G82" s="4"/>
      <c r="H82" s="4" t="s">
        <v>3</v>
      </c>
      <c r="I82" s="4"/>
      <c r="J82" s="4" t="s">
        <v>4</v>
      </c>
      <c r="K82" s="4"/>
      <c r="L82" s="1"/>
      <c r="M82" s="1"/>
      <c r="N82" s="1"/>
      <c r="O82" s="2"/>
      <c r="P82" s="2"/>
      <c r="Q82" s="2"/>
      <c r="R82" s="2"/>
      <c r="S82" s="2"/>
      <c r="T82" s="2"/>
      <c r="U82" s="2"/>
      <c r="V82" s="2"/>
      <c r="W82" s="2"/>
    </row>
    <row r="83" ht="16.5" customHeight="1">
      <c r="B83" s="3" t="s">
        <v>5</v>
      </c>
      <c r="C83" s="4" t="s">
        <v>20</v>
      </c>
      <c r="D83" s="4" t="s">
        <v>7</v>
      </c>
      <c r="E83" s="4" t="s">
        <v>8</v>
      </c>
      <c r="F83" s="4" t="s">
        <v>7</v>
      </c>
      <c r="G83" s="4" t="s">
        <v>8</v>
      </c>
      <c r="H83" s="4" t="s">
        <v>7</v>
      </c>
      <c r="I83" s="4" t="s">
        <v>8</v>
      </c>
      <c r="J83" s="4" t="s">
        <v>7</v>
      </c>
      <c r="K83" s="4" t="s">
        <v>8</v>
      </c>
      <c r="L83" s="1"/>
      <c r="M83" s="1"/>
      <c r="N83" s="1"/>
      <c r="O83" s="2"/>
      <c r="P83" s="2"/>
      <c r="Q83" s="2"/>
      <c r="R83" s="2"/>
      <c r="S83" s="2"/>
      <c r="T83" s="2"/>
      <c r="U83" s="2"/>
      <c r="V83" s="2"/>
      <c r="W83" s="2"/>
    </row>
    <row r="84" ht="16.5" customHeight="1">
      <c r="B84" s="3" t="s">
        <v>29</v>
      </c>
      <c r="C84" s="5">
        <v>11.5</v>
      </c>
      <c r="D84" s="6">
        <f>1-E84</f>
        <v>0.623</v>
      </c>
      <c r="E84" s="6">
        <f>VLOOKUP(C84,Data!$B$4:$BM$1430,37,0)</f>
        <v>0.377</v>
      </c>
      <c r="F84" s="7">
        <v>-110.0</v>
      </c>
      <c r="G84" s="7">
        <v>-110.0</v>
      </c>
      <c r="H84" s="6">
        <f t="shared" ref="H84:I84" si="81">IF(F84&lt;0,-F84/(-F84+100),100/(F84+100))</f>
        <v>0.5238095238</v>
      </c>
      <c r="I84" s="6">
        <f t="shared" si="81"/>
        <v>0.5238095238</v>
      </c>
      <c r="J84" s="6">
        <f t="shared" ref="J84:K84" si="82">D84-H84</f>
        <v>0.09919047619</v>
      </c>
      <c r="K84" s="6">
        <f t="shared" si="82"/>
        <v>-0.1468095238</v>
      </c>
      <c r="L84" s="1"/>
      <c r="M84" s="1"/>
      <c r="N84" s="1"/>
      <c r="O84" s="2"/>
      <c r="P84" s="2"/>
      <c r="Q84" s="2"/>
      <c r="R84" s="2"/>
      <c r="S84" s="2"/>
      <c r="T84" s="2"/>
      <c r="U84" s="2"/>
      <c r="V84" s="2"/>
      <c r="W84" s="2"/>
    </row>
    <row r="85" ht="16.5" customHeight="1">
      <c r="B85" s="1"/>
      <c r="C85" s="2"/>
      <c r="D85" s="2"/>
      <c r="E85" s="2"/>
      <c r="F85" s="2"/>
      <c r="G85" s="2"/>
      <c r="H85" s="2"/>
      <c r="I85" s="2"/>
      <c r="J85" s="2"/>
      <c r="K85" s="2"/>
      <c r="L85" s="1"/>
      <c r="M85" s="1"/>
      <c r="N85" s="1"/>
      <c r="O85" s="2"/>
      <c r="P85" s="2"/>
      <c r="Q85" s="2"/>
      <c r="R85" s="2"/>
      <c r="S85" s="2"/>
      <c r="T85" s="2"/>
      <c r="U85" s="2"/>
      <c r="V85" s="2"/>
      <c r="W85" s="2"/>
    </row>
    <row r="86" ht="16.5" customHeight="1">
      <c r="B86" s="3"/>
      <c r="C86" s="4" t="s">
        <v>0</v>
      </c>
      <c r="D86" s="4" t="s">
        <v>1</v>
      </c>
      <c r="E86" s="4"/>
      <c r="F86" s="4" t="s">
        <v>2</v>
      </c>
      <c r="G86" s="4"/>
      <c r="H86" s="4" t="s">
        <v>3</v>
      </c>
      <c r="I86" s="4"/>
      <c r="J86" s="4" t="s">
        <v>4</v>
      </c>
      <c r="K86" s="4"/>
      <c r="L86" s="1"/>
      <c r="M86" s="1"/>
      <c r="N86" s="1"/>
      <c r="O86" s="2"/>
      <c r="P86" s="2"/>
      <c r="Q86" s="2"/>
      <c r="R86" s="2"/>
      <c r="S86" s="2"/>
      <c r="T86" s="2"/>
      <c r="U86" s="2"/>
      <c r="V86" s="2"/>
      <c r="W86" s="2"/>
    </row>
    <row r="87" ht="16.5" customHeight="1">
      <c r="B87" s="3" t="s">
        <v>5</v>
      </c>
      <c r="C87" s="4" t="s">
        <v>19</v>
      </c>
      <c r="D87" s="4" t="s">
        <v>7</v>
      </c>
      <c r="E87" s="4" t="s">
        <v>8</v>
      </c>
      <c r="F87" s="4" t="s">
        <v>7</v>
      </c>
      <c r="G87" s="4" t="s">
        <v>8</v>
      </c>
      <c r="H87" s="4" t="s">
        <v>7</v>
      </c>
      <c r="I87" s="4" t="s">
        <v>8</v>
      </c>
      <c r="J87" s="4" t="s">
        <v>7</v>
      </c>
      <c r="K87" s="4" t="s">
        <v>8</v>
      </c>
      <c r="L87" s="1"/>
      <c r="M87" s="1"/>
      <c r="N87" s="1"/>
      <c r="O87" s="2"/>
      <c r="P87" s="2"/>
      <c r="Q87" s="2"/>
      <c r="R87" s="2"/>
      <c r="S87" s="2"/>
      <c r="T87" s="2"/>
      <c r="U87" s="2"/>
      <c r="V87" s="2"/>
      <c r="W87" s="2"/>
    </row>
    <row r="88" ht="16.5" customHeight="1">
      <c r="B88" s="3" t="s">
        <v>31</v>
      </c>
      <c r="C88" s="5">
        <v>1.5</v>
      </c>
      <c r="D88" s="6">
        <f>1-E88</f>
        <v>0.373176876</v>
      </c>
      <c r="E88" s="6">
        <f>VLOOKUP(C88,Data!$B$4:$BM$1430,43,0)</f>
        <v>0.626823124</v>
      </c>
      <c r="F88" s="7">
        <v>-102.0</v>
      </c>
      <c r="G88" s="7">
        <v>-128.0</v>
      </c>
      <c r="H88" s="6">
        <f t="shared" ref="H88:I88" si="83">IF(F88&lt;0,-F88/(-F88+100),100/(F88+100))</f>
        <v>0.504950495</v>
      </c>
      <c r="I88" s="6">
        <f t="shared" si="83"/>
        <v>0.5614035088</v>
      </c>
      <c r="J88" s="6">
        <f t="shared" ref="J88:K88" si="84">D88-H88</f>
        <v>-0.131773619</v>
      </c>
      <c r="K88" s="6">
        <f t="shared" si="84"/>
        <v>0.06541961521</v>
      </c>
      <c r="L88" s="1"/>
      <c r="M88" s="1"/>
      <c r="N88" s="1"/>
      <c r="O88" s="2"/>
      <c r="P88" s="2"/>
      <c r="Q88" s="2"/>
      <c r="R88" s="2"/>
      <c r="S88" s="2"/>
      <c r="T88" s="2"/>
      <c r="U88" s="2"/>
      <c r="V88" s="2"/>
      <c r="W88" s="2"/>
    </row>
    <row r="89" ht="16.5" customHeight="1">
      <c r="B89" s="1"/>
      <c r="C89" s="2"/>
      <c r="D89" s="2"/>
      <c r="E89" s="2"/>
      <c r="F89" s="2"/>
      <c r="G89" s="2"/>
      <c r="H89" s="2"/>
      <c r="I89" s="2"/>
      <c r="J89" s="2"/>
      <c r="K89" s="2"/>
      <c r="L89" s="1"/>
      <c r="M89" s="1"/>
      <c r="N89" s="1"/>
      <c r="O89" s="2"/>
      <c r="P89" s="2"/>
      <c r="Q89" s="2"/>
      <c r="R89" s="2"/>
      <c r="S89" s="2"/>
      <c r="T89" s="2"/>
      <c r="U89" s="2"/>
      <c r="V89" s="2"/>
      <c r="W89" s="2"/>
    </row>
    <row r="90" ht="16.5" customHeight="1">
      <c r="B90" s="3"/>
      <c r="C90" s="4" t="s">
        <v>0</v>
      </c>
      <c r="D90" s="4" t="s">
        <v>1</v>
      </c>
      <c r="E90" s="4"/>
      <c r="F90" s="4" t="s">
        <v>2</v>
      </c>
      <c r="G90" s="4"/>
      <c r="H90" s="4" t="s">
        <v>3</v>
      </c>
      <c r="I90" s="4"/>
      <c r="J90" s="4" t="s">
        <v>4</v>
      </c>
      <c r="K90" s="4"/>
      <c r="L90" s="1"/>
      <c r="M90" s="1"/>
      <c r="N90" s="1"/>
      <c r="O90" s="2"/>
      <c r="P90" s="2"/>
      <c r="Q90" s="2"/>
      <c r="R90" s="2"/>
      <c r="S90" s="2"/>
      <c r="T90" s="2"/>
      <c r="U90" s="2"/>
      <c r="V90" s="2"/>
      <c r="W90" s="2"/>
    </row>
    <row r="91" ht="16.5" customHeight="1">
      <c r="B91" s="3" t="s">
        <v>5</v>
      </c>
      <c r="C91" s="4" t="s">
        <v>20</v>
      </c>
      <c r="D91" s="4" t="s">
        <v>7</v>
      </c>
      <c r="E91" s="4" t="s">
        <v>8</v>
      </c>
      <c r="F91" s="4" t="s">
        <v>7</v>
      </c>
      <c r="G91" s="4" t="s">
        <v>8</v>
      </c>
      <c r="H91" s="4" t="s">
        <v>7</v>
      </c>
      <c r="I91" s="4" t="s">
        <v>8</v>
      </c>
      <c r="J91" s="4" t="s">
        <v>7</v>
      </c>
      <c r="K91" s="4" t="s">
        <v>8</v>
      </c>
      <c r="L91" s="1"/>
      <c r="M91" s="1"/>
      <c r="N91" s="1"/>
      <c r="O91" s="2"/>
      <c r="P91" s="2"/>
      <c r="Q91" s="2"/>
      <c r="R91" s="2"/>
      <c r="S91" s="2"/>
      <c r="T91" s="2"/>
      <c r="U91" s="2"/>
      <c r="V91" s="2"/>
      <c r="W91" s="2"/>
    </row>
    <row r="92" ht="16.5" customHeight="1">
      <c r="B92" s="3" t="s">
        <v>31</v>
      </c>
      <c r="C92" s="5">
        <v>11.5</v>
      </c>
      <c r="D92" s="6">
        <f>1-E92</f>
        <v>0.499</v>
      </c>
      <c r="E92" s="6">
        <f>VLOOKUP(C92,Data!$B$4:$BM$1430,44,0)</f>
        <v>0.501</v>
      </c>
      <c r="F92" s="7">
        <v>-110.0</v>
      </c>
      <c r="G92" s="7">
        <v>-110.0</v>
      </c>
      <c r="H92" s="6">
        <f t="shared" ref="H92:I92" si="85">IF(F92&lt;0,-F92/(-F92+100),100/(F92+100))</f>
        <v>0.5238095238</v>
      </c>
      <c r="I92" s="6">
        <f t="shared" si="85"/>
        <v>0.5238095238</v>
      </c>
      <c r="J92" s="6">
        <f t="shared" ref="J92:K92" si="86">D92-H92</f>
        <v>-0.02480952381</v>
      </c>
      <c r="K92" s="6">
        <f t="shared" si="86"/>
        <v>-0.02280952381</v>
      </c>
      <c r="L92" s="1"/>
      <c r="M92" s="1"/>
      <c r="N92" s="1"/>
      <c r="O92" s="2"/>
      <c r="P92" s="2"/>
      <c r="Q92" s="2"/>
      <c r="R92" s="2"/>
      <c r="S92" s="2"/>
      <c r="T92" s="2"/>
      <c r="U92" s="2"/>
      <c r="V92" s="2"/>
      <c r="W92" s="2"/>
    </row>
    <row r="93" ht="16.5" customHeight="1">
      <c r="B93" s="1"/>
      <c r="C93" s="2"/>
      <c r="D93" s="2"/>
      <c r="E93" s="2"/>
      <c r="F93" s="2"/>
      <c r="G93" s="2"/>
      <c r="H93" s="2"/>
      <c r="I93" s="2"/>
      <c r="J93" s="2"/>
      <c r="K93" s="2"/>
      <c r="L93" s="1"/>
      <c r="M93" s="1"/>
      <c r="N93" s="1"/>
      <c r="O93" s="2"/>
      <c r="P93" s="2"/>
      <c r="Q93" s="2"/>
      <c r="R93" s="2"/>
      <c r="S93" s="2"/>
      <c r="T93" s="2"/>
      <c r="U93" s="2"/>
      <c r="V93" s="2"/>
      <c r="W93" s="2"/>
    </row>
    <row r="94" ht="16.5" customHeight="1">
      <c r="B94" s="1"/>
      <c r="C94" s="2"/>
      <c r="D94" s="2"/>
      <c r="E94" s="2"/>
      <c r="F94" s="2"/>
      <c r="G94" s="2"/>
      <c r="H94" s="2"/>
      <c r="I94" s="2"/>
      <c r="J94" s="2"/>
      <c r="K94" s="2"/>
      <c r="L94" s="1"/>
      <c r="M94" s="1"/>
      <c r="N94" s="1"/>
      <c r="O94" s="2"/>
      <c r="P94" s="2"/>
      <c r="Q94" s="2"/>
      <c r="R94" s="2"/>
      <c r="S94" s="2"/>
      <c r="T94" s="2"/>
      <c r="U94" s="2"/>
      <c r="V94" s="2"/>
      <c r="W94" s="2"/>
    </row>
    <row r="95" ht="16.5" customHeight="1">
      <c r="B95" s="1"/>
      <c r="C95" s="2"/>
      <c r="D95" s="2"/>
      <c r="E95" s="2"/>
      <c r="F95" s="2"/>
      <c r="G95" s="2"/>
      <c r="H95" s="2"/>
      <c r="I95" s="2"/>
      <c r="J95" s="2"/>
      <c r="K95" s="2"/>
      <c r="L95" s="1"/>
      <c r="M95" s="1"/>
      <c r="N95" s="1"/>
      <c r="O95" s="2"/>
      <c r="P95" s="2"/>
      <c r="Q95" s="2"/>
      <c r="R95" s="2"/>
      <c r="S95" s="2"/>
      <c r="T95" s="2"/>
      <c r="U95" s="2"/>
      <c r="V95" s="2"/>
      <c r="W95" s="2"/>
    </row>
    <row r="96" ht="16.5" customHeight="1">
      <c r="B96" s="1"/>
      <c r="C96" s="2"/>
      <c r="D96" s="2"/>
      <c r="E96" s="2"/>
      <c r="F96" s="2"/>
      <c r="G96" s="2"/>
      <c r="H96" s="2"/>
      <c r="I96" s="2"/>
      <c r="J96" s="2"/>
      <c r="K96" s="2"/>
      <c r="L96" s="1"/>
      <c r="M96" s="1"/>
      <c r="N96" s="1"/>
      <c r="O96" s="2"/>
      <c r="P96" s="2"/>
      <c r="Q96" s="2"/>
      <c r="R96" s="2"/>
      <c r="S96" s="2"/>
      <c r="T96" s="2"/>
      <c r="U96" s="2"/>
      <c r="V96" s="2"/>
      <c r="W96" s="2"/>
    </row>
    <row r="97" ht="16.5" customHeight="1">
      <c r="B97" s="1"/>
      <c r="C97" s="2"/>
      <c r="D97" s="2"/>
      <c r="E97" s="2"/>
      <c r="F97" s="2"/>
      <c r="G97" s="2"/>
      <c r="H97" s="2"/>
      <c r="I97" s="2"/>
      <c r="J97" s="2"/>
      <c r="K97" s="2"/>
      <c r="L97" s="1"/>
      <c r="M97" s="1"/>
      <c r="N97" s="1"/>
      <c r="O97" s="2"/>
      <c r="P97" s="2"/>
      <c r="Q97" s="2"/>
      <c r="R97" s="2"/>
      <c r="S97" s="2"/>
      <c r="T97" s="2"/>
      <c r="U97" s="2"/>
      <c r="V97" s="2"/>
      <c r="W97" s="2"/>
    </row>
    <row r="98" ht="16.5" customHeight="1">
      <c r="B98" s="1"/>
      <c r="C98" s="2"/>
      <c r="D98" s="2"/>
      <c r="E98" s="2"/>
      <c r="F98" s="2"/>
      <c r="G98" s="2"/>
      <c r="H98" s="2"/>
      <c r="I98" s="2"/>
      <c r="J98" s="2"/>
      <c r="K98" s="2"/>
      <c r="L98" s="1"/>
      <c r="M98" s="1"/>
      <c r="N98" s="1"/>
      <c r="O98" s="2"/>
      <c r="P98" s="2"/>
      <c r="Q98" s="2"/>
      <c r="R98" s="2"/>
      <c r="S98" s="2"/>
      <c r="T98" s="2"/>
      <c r="U98" s="2"/>
      <c r="V98" s="2"/>
      <c r="W98" s="2"/>
    </row>
    <row r="99" ht="16.5" customHeight="1">
      <c r="B99" s="1"/>
      <c r="C99" s="2"/>
      <c r="D99" s="2"/>
      <c r="E99" s="2"/>
      <c r="F99" s="2"/>
      <c r="G99" s="2"/>
      <c r="H99" s="2"/>
      <c r="I99" s="2"/>
      <c r="J99" s="2"/>
      <c r="K99" s="2"/>
      <c r="L99" s="1"/>
      <c r="M99" s="1"/>
      <c r="N99" s="1"/>
      <c r="O99" s="2"/>
      <c r="P99" s="2"/>
      <c r="Q99" s="2"/>
      <c r="R99" s="2"/>
      <c r="S99" s="2"/>
      <c r="T99" s="2"/>
      <c r="U99" s="2"/>
      <c r="V99" s="2"/>
      <c r="W99" s="2"/>
    </row>
    <row r="100" ht="16.5" customHeight="1"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1"/>
      <c r="M100" s="1"/>
      <c r="N100" s="1"/>
      <c r="O100" s="2"/>
      <c r="P100" s="2"/>
      <c r="Q100" s="2"/>
      <c r="R100" s="2"/>
      <c r="S100" s="2"/>
      <c r="T100" s="2"/>
      <c r="U100" s="2"/>
      <c r="V100" s="2"/>
      <c r="W100" s="2"/>
    </row>
    <row r="101" ht="16.5" customHeight="1"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1"/>
      <c r="M101" s="1"/>
      <c r="N101" s="1"/>
      <c r="O101" s="2"/>
      <c r="P101" s="2"/>
      <c r="Q101" s="2"/>
      <c r="R101" s="2"/>
      <c r="S101" s="2"/>
      <c r="T101" s="2"/>
      <c r="U101" s="2"/>
      <c r="V101" s="2"/>
      <c r="W101" s="2"/>
    </row>
    <row r="102" ht="16.5" customHeight="1"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1"/>
      <c r="M102" s="1"/>
      <c r="N102" s="1"/>
      <c r="O102" s="2"/>
      <c r="P102" s="2"/>
      <c r="Q102" s="2"/>
      <c r="R102" s="2"/>
      <c r="S102" s="2"/>
      <c r="T102" s="2"/>
      <c r="U102" s="2"/>
      <c r="V102" s="2"/>
      <c r="W102" s="2"/>
    </row>
    <row r="103" ht="16.5" customHeight="1"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1"/>
      <c r="M103" s="1"/>
      <c r="N103" s="1"/>
      <c r="O103" s="2"/>
      <c r="P103" s="2"/>
      <c r="Q103" s="2"/>
      <c r="R103" s="2"/>
      <c r="S103" s="2"/>
      <c r="T103" s="2"/>
      <c r="U103" s="2"/>
      <c r="V103" s="2"/>
      <c r="W103" s="2"/>
    </row>
    <row r="104" ht="16.5" customHeight="1"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1"/>
      <c r="M104" s="1"/>
      <c r="N104" s="1"/>
      <c r="O104" s="2"/>
      <c r="P104" s="2"/>
      <c r="Q104" s="2"/>
      <c r="R104" s="2"/>
      <c r="S104" s="2"/>
      <c r="T104" s="2"/>
      <c r="U104" s="2"/>
      <c r="V104" s="2"/>
      <c r="W104" s="2"/>
    </row>
    <row r="105" ht="16.5" customHeight="1"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1"/>
      <c r="M105" s="1"/>
      <c r="N105" s="1"/>
      <c r="O105" s="2"/>
      <c r="P105" s="2"/>
      <c r="Q105" s="2"/>
      <c r="R105" s="2"/>
      <c r="S105" s="2"/>
      <c r="T105" s="2"/>
      <c r="U105" s="2"/>
      <c r="V105" s="2"/>
      <c r="W105" s="2"/>
    </row>
    <row r="106" ht="16.5" customHeight="1"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1"/>
      <c r="M106" s="1"/>
      <c r="N106" s="1"/>
      <c r="O106" s="2"/>
      <c r="P106" s="2"/>
      <c r="Q106" s="2"/>
      <c r="R106" s="2"/>
      <c r="S106" s="2"/>
      <c r="T106" s="2"/>
      <c r="U106" s="2"/>
      <c r="V106" s="2"/>
      <c r="W106" s="2"/>
    </row>
    <row r="107" ht="16.5" customHeight="1"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1"/>
      <c r="M107" s="1"/>
      <c r="N107" s="1"/>
      <c r="O107" s="2"/>
      <c r="P107" s="2"/>
      <c r="Q107" s="2"/>
      <c r="R107" s="2"/>
      <c r="S107" s="2"/>
      <c r="T107" s="2"/>
      <c r="U107" s="2"/>
      <c r="V107" s="2"/>
      <c r="W107" s="2"/>
    </row>
    <row r="108" ht="16.5" customHeight="1"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1"/>
      <c r="M108" s="1"/>
      <c r="N108" s="1"/>
      <c r="O108" s="2"/>
      <c r="P108" s="2"/>
      <c r="Q108" s="2"/>
      <c r="R108" s="2"/>
      <c r="S108" s="2"/>
      <c r="T108" s="2"/>
      <c r="U108" s="2"/>
      <c r="V108" s="2"/>
      <c r="W108" s="2"/>
    </row>
    <row r="109" ht="16.5" customHeight="1"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1"/>
      <c r="M109" s="1"/>
      <c r="N109" s="1"/>
      <c r="O109" s="2"/>
      <c r="P109" s="2"/>
      <c r="Q109" s="2"/>
      <c r="R109" s="2"/>
      <c r="S109" s="2"/>
      <c r="T109" s="2"/>
      <c r="U109" s="2"/>
      <c r="V109" s="2"/>
      <c r="W109" s="2"/>
    </row>
    <row r="110" ht="16.5" customHeight="1"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1"/>
      <c r="M110" s="1"/>
      <c r="N110" s="1"/>
      <c r="O110" s="2"/>
      <c r="P110" s="2"/>
      <c r="Q110" s="2"/>
      <c r="R110" s="2"/>
      <c r="S110" s="2"/>
      <c r="T110" s="2"/>
      <c r="U110" s="2"/>
      <c r="V110" s="2"/>
      <c r="W110" s="2"/>
    </row>
    <row r="111" ht="16.5" customHeight="1"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1"/>
      <c r="M111" s="1"/>
      <c r="N111" s="1"/>
      <c r="O111" s="2"/>
      <c r="P111" s="2"/>
      <c r="Q111" s="2"/>
      <c r="R111" s="2"/>
      <c r="S111" s="2"/>
      <c r="T111" s="2"/>
      <c r="U111" s="2"/>
      <c r="V111" s="2"/>
      <c r="W111" s="2"/>
    </row>
    <row r="112" ht="16.5" customHeight="1"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1"/>
      <c r="M112" s="1"/>
      <c r="N112" s="1"/>
      <c r="O112" s="2"/>
      <c r="P112" s="2"/>
      <c r="Q112" s="2"/>
      <c r="R112" s="2"/>
      <c r="S112" s="2"/>
      <c r="T112" s="2"/>
      <c r="U112" s="2"/>
      <c r="V112" s="2"/>
      <c r="W112" s="2"/>
    </row>
    <row r="113" ht="16.5" customHeight="1"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1"/>
      <c r="M113" s="1"/>
      <c r="N113" s="1"/>
      <c r="O113" s="2"/>
      <c r="P113" s="2"/>
      <c r="Q113" s="2"/>
      <c r="R113" s="2"/>
      <c r="S113" s="2"/>
      <c r="T113" s="2"/>
      <c r="U113" s="2"/>
      <c r="V113" s="2"/>
      <c r="W113" s="2"/>
    </row>
    <row r="114" ht="16.5" customHeight="1"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1"/>
      <c r="M114" s="1"/>
      <c r="N114" s="1"/>
      <c r="O114" s="2"/>
      <c r="P114" s="2"/>
      <c r="Q114" s="2"/>
      <c r="R114" s="2"/>
      <c r="S114" s="2"/>
      <c r="T114" s="2"/>
      <c r="U114" s="2"/>
      <c r="V114" s="2"/>
      <c r="W114" s="2"/>
    </row>
    <row r="115" ht="16.5" customHeight="1"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1"/>
      <c r="M115" s="1"/>
      <c r="N115" s="1"/>
      <c r="O115" s="2"/>
      <c r="P115" s="2"/>
      <c r="Q115" s="2"/>
      <c r="R115" s="2"/>
      <c r="S115" s="2"/>
      <c r="T115" s="2"/>
      <c r="U115" s="2"/>
      <c r="V115" s="2"/>
      <c r="W115" s="2"/>
    </row>
    <row r="116" ht="16.5" customHeight="1"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1"/>
      <c r="M116" s="1"/>
      <c r="N116" s="1"/>
      <c r="O116" s="2"/>
      <c r="P116" s="2"/>
      <c r="Q116" s="2"/>
      <c r="R116" s="2"/>
      <c r="S116" s="2"/>
      <c r="T116" s="2"/>
      <c r="U116" s="2"/>
      <c r="V116" s="2"/>
      <c r="W116" s="2"/>
    </row>
    <row r="117" ht="16.5" customHeight="1"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1"/>
      <c r="M117" s="1"/>
      <c r="N117" s="1"/>
      <c r="O117" s="2"/>
      <c r="P117" s="2"/>
      <c r="Q117" s="2"/>
      <c r="R117" s="2"/>
      <c r="S117" s="2"/>
      <c r="T117" s="2"/>
      <c r="U117" s="2"/>
      <c r="V117" s="2"/>
      <c r="W117" s="2"/>
    </row>
    <row r="118" ht="16.5" customHeight="1"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1"/>
      <c r="M118" s="1"/>
      <c r="N118" s="1"/>
      <c r="O118" s="2"/>
      <c r="P118" s="2"/>
      <c r="Q118" s="2"/>
      <c r="R118" s="2"/>
      <c r="S118" s="2"/>
      <c r="T118" s="2"/>
      <c r="U118" s="2"/>
      <c r="V118" s="2"/>
      <c r="W118" s="2"/>
    </row>
    <row r="119" ht="16.5" customHeight="1"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1"/>
      <c r="M119" s="1"/>
      <c r="N119" s="1"/>
      <c r="O119" s="2"/>
      <c r="P119" s="2"/>
      <c r="Q119" s="2"/>
      <c r="R119" s="2"/>
      <c r="S119" s="2"/>
      <c r="T119" s="2"/>
      <c r="U119" s="2"/>
      <c r="V119" s="2"/>
      <c r="W119" s="2"/>
    </row>
    <row r="120" ht="16.5" customHeight="1"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1"/>
      <c r="M120" s="1"/>
      <c r="N120" s="1"/>
      <c r="O120" s="2"/>
      <c r="P120" s="2"/>
      <c r="Q120" s="2"/>
      <c r="R120" s="2"/>
      <c r="S120" s="2"/>
      <c r="T120" s="2"/>
      <c r="U120" s="2"/>
      <c r="V120" s="2"/>
      <c r="W120" s="2"/>
    </row>
    <row r="121" ht="16.5" customHeight="1"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1"/>
      <c r="M121" s="1"/>
      <c r="N121" s="1"/>
      <c r="O121" s="2"/>
      <c r="P121" s="2"/>
      <c r="Q121" s="2"/>
      <c r="R121" s="2"/>
      <c r="S121" s="2"/>
      <c r="T121" s="2"/>
      <c r="U121" s="2"/>
      <c r="V121" s="2"/>
      <c r="W121" s="2"/>
    </row>
    <row r="122" ht="16.5" customHeight="1"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1"/>
      <c r="M122" s="1"/>
      <c r="N122" s="1"/>
      <c r="O122" s="2"/>
      <c r="P122" s="2"/>
      <c r="Q122" s="2"/>
      <c r="R122" s="2"/>
      <c r="S122" s="2"/>
      <c r="T122" s="2"/>
      <c r="U122" s="2"/>
      <c r="V122" s="2"/>
      <c r="W122" s="2"/>
    </row>
    <row r="123" ht="16.5" customHeight="1"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1"/>
      <c r="M123" s="1"/>
      <c r="N123" s="1"/>
      <c r="O123" s="2"/>
      <c r="P123" s="2"/>
      <c r="Q123" s="2"/>
      <c r="R123" s="2"/>
      <c r="S123" s="2"/>
      <c r="T123" s="2"/>
      <c r="U123" s="2"/>
      <c r="V123" s="2"/>
      <c r="W123" s="2"/>
    </row>
    <row r="124" ht="16.5" customHeight="1"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1"/>
      <c r="M124" s="1"/>
      <c r="N124" s="1"/>
      <c r="O124" s="2"/>
      <c r="P124" s="2"/>
      <c r="Q124" s="2"/>
      <c r="R124" s="2"/>
      <c r="S124" s="2"/>
      <c r="T124" s="2"/>
      <c r="U124" s="2"/>
      <c r="V124" s="2"/>
      <c r="W124" s="2"/>
    </row>
    <row r="125" ht="16.5" customHeight="1"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1"/>
      <c r="M125" s="1"/>
      <c r="N125" s="1"/>
      <c r="O125" s="2"/>
      <c r="P125" s="2"/>
      <c r="Q125" s="2"/>
      <c r="R125" s="2"/>
      <c r="S125" s="2"/>
      <c r="T125" s="2"/>
      <c r="U125" s="2"/>
      <c r="V125" s="2"/>
      <c r="W125" s="2"/>
    </row>
    <row r="126" ht="16.5" customHeight="1"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1"/>
      <c r="M126" s="1"/>
      <c r="N126" s="1"/>
      <c r="O126" s="2"/>
      <c r="P126" s="2"/>
      <c r="Q126" s="2"/>
      <c r="R126" s="2"/>
      <c r="S126" s="2"/>
      <c r="T126" s="2"/>
      <c r="U126" s="2"/>
      <c r="V126" s="2"/>
      <c r="W126" s="2"/>
    </row>
    <row r="127" ht="16.5" customHeight="1"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1"/>
      <c r="M127" s="1"/>
      <c r="N127" s="1"/>
      <c r="O127" s="2"/>
      <c r="P127" s="2"/>
      <c r="Q127" s="2"/>
      <c r="R127" s="2"/>
      <c r="S127" s="2"/>
      <c r="T127" s="2"/>
      <c r="U127" s="2"/>
      <c r="V127" s="2"/>
      <c r="W127" s="2"/>
    </row>
    <row r="128" ht="16.5" customHeight="1"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1"/>
      <c r="M128" s="1"/>
      <c r="N128" s="1"/>
      <c r="O128" s="2"/>
      <c r="P128" s="2"/>
      <c r="Q128" s="2"/>
      <c r="R128" s="2"/>
      <c r="S128" s="2"/>
      <c r="T128" s="2"/>
      <c r="U128" s="2"/>
      <c r="V128" s="2"/>
      <c r="W128" s="2"/>
    </row>
    <row r="129" ht="16.5" customHeight="1"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1"/>
      <c r="M129" s="1"/>
      <c r="N129" s="1"/>
      <c r="O129" s="2"/>
      <c r="P129" s="2"/>
      <c r="Q129" s="2"/>
      <c r="R129" s="2"/>
      <c r="S129" s="2"/>
      <c r="T129" s="2"/>
      <c r="U129" s="2"/>
      <c r="V129" s="2"/>
      <c r="W129" s="2"/>
    </row>
    <row r="130" ht="16.5" customHeight="1"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1"/>
      <c r="M130" s="1"/>
      <c r="N130" s="1"/>
      <c r="O130" s="2"/>
      <c r="P130" s="2"/>
      <c r="Q130" s="2"/>
      <c r="R130" s="2"/>
      <c r="S130" s="2"/>
      <c r="T130" s="2"/>
      <c r="U130" s="2"/>
      <c r="V130" s="2"/>
      <c r="W130" s="2"/>
    </row>
    <row r="131" ht="16.5" customHeight="1"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1"/>
      <c r="M131" s="1"/>
      <c r="N131" s="1"/>
      <c r="O131" s="2"/>
      <c r="P131" s="2"/>
      <c r="Q131" s="2"/>
      <c r="R131" s="2"/>
      <c r="S131" s="2"/>
      <c r="T131" s="2"/>
      <c r="U131" s="2"/>
      <c r="V131" s="2"/>
      <c r="W131" s="2"/>
    </row>
    <row r="132" ht="16.5" customHeight="1"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1"/>
      <c r="M132" s="1"/>
      <c r="N132" s="1"/>
      <c r="O132" s="2"/>
      <c r="P132" s="2"/>
      <c r="Q132" s="2"/>
      <c r="R132" s="2"/>
      <c r="S132" s="2"/>
      <c r="T132" s="2"/>
      <c r="U132" s="2"/>
      <c r="V132" s="2"/>
      <c r="W132" s="2"/>
    </row>
    <row r="133" ht="16.5" customHeight="1"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1"/>
      <c r="M133" s="1"/>
      <c r="N133" s="1"/>
      <c r="O133" s="2"/>
      <c r="P133" s="2"/>
      <c r="Q133" s="2"/>
      <c r="R133" s="2"/>
      <c r="S133" s="2"/>
      <c r="T133" s="2"/>
      <c r="U133" s="2"/>
      <c r="V133" s="2"/>
      <c r="W133" s="2"/>
    </row>
    <row r="134" ht="16.5" customHeight="1"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1"/>
      <c r="M134" s="1"/>
      <c r="N134" s="1"/>
      <c r="O134" s="2"/>
      <c r="P134" s="2"/>
      <c r="Q134" s="2"/>
      <c r="R134" s="2"/>
      <c r="S134" s="2"/>
      <c r="T134" s="2"/>
      <c r="U134" s="2"/>
      <c r="V134" s="2"/>
      <c r="W134" s="2"/>
    </row>
    <row r="135" ht="16.5" customHeight="1"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1"/>
      <c r="M135" s="1"/>
      <c r="N135" s="1"/>
      <c r="O135" s="2"/>
      <c r="P135" s="2"/>
      <c r="Q135" s="2"/>
      <c r="R135" s="2"/>
      <c r="S135" s="2"/>
      <c r="T135" s="2"/>
      <c r="U135" s="2"/>
      <c r="V135" s="2"/>
      <c r="W135" s="2"/>
    </row>
    <row r="136" ht="16.5" customHeight="1"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1"/>
      <c r="M136" s="1"/>
      <c r="N136" s="1"/>
      <c r="O136" s="2"/>
      <c r="P136" s="2"/>
      <c r="Q136" s="2"/>
      <c r="R136" s="2"/>
      <c r="S136" s="2"/>
      <c r="T136" s="2"/>
      <c r="U136" s="2"/>
      <c r="V136" s="2"/>
      <c r="W136" s="2"/>
    </row>
    <row r="137" ht="16.5" customHeight="1"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1"/>
      <c r="M137" s="1"/>
      <c r="N137" s="1"/>
      <c r="O137" s="2"/>
      <c r="P137" s="2"/>
      <c r="Q137" s="2"/>
      <c r="R137" s="2"/>
      <c r="S137" s="2"/>
      <c r="T137" s="2"/>
      <c r="U137" s="2"/>
      <c r="V137" s="2"/>
      <c r="W137" s="2"/>
    </row>
    <row r="138" ht="16.5" customHeight="1"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1"/>
      <c r="M138" s="1"/>
      <c r="N138" s="1"/>
      <c r="O138" s="2"/>
      <c r="P138" s="2"/>
      <c r="Q138" s="2"/>
      <c r="R138" s="2"/>
      <c r="S138" s="2"/>
      <c r="T138" s="2"/>
      <c r="U138" s="2"/>
      <c r="V138" s="2"/>
      <c r="W138" s="2"/>
    </row>
    <row r="139" ht="16.5" customHeight="1"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1"/>
      <c r="M139" s="1"/>
      <c r="N139" s="1"/>
      <c r="O139" s="2"/>
      <c r="P139" s="2"/>
      <c r="Q139" s="2"/>
      <c r="R139" s="2"/>
      <c r="S139" s="2"/>
      <c r="T139" s="2"/>
      <c r="U139" s="2"/>
      <c r="V139" s="2"/>
      <c r="W139" s="2"/>
    </row>
    <row r="140" ht="16.5" customHeight="1"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1"/>
      <c r="M140" s="1"/>
      <c r="N140" s="1"/>
      <c r="O140" s="2"/>
      <c r="P140" s="2"/>
      <c r="Q140" s="2"/>
      <c r="R140" s="2"/>
      <c r="S140" s="2"/>
      <c r="T140" s="2"/>
      <c r="U140" s="2"/>
      <c r="V140" s="2"/>
      <c r="W140" s="2"/>
    </row>
    <row r="141" ht="16.5" customHeight="1"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1"/>
      <c r="M141" s="1"/>
      <c r="N141" s="1"/>
      <c r="O141" s="2"/>
      <c r="P141" s="2"/>
      <c r="Q141" s="2"/>
      <c r="R141" s="2"/>
      <c r="S141" s="2"/>
      <c r="T141" s="2"/>
      <c r="U141" s="2"/>
      <c r="V141" s="2"/>
      <c r="W141" s="2"/>
    </row>
    <row r="142" ht="16.5" customHeight="1"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1"/>
      <c r="M142" s="1"/>
      <c r="N142" s="1"/>
      <c r="O142" s="2"/>
      <c r="P142" s="2"/>
      <c r="Q142" s="2"/>
      <c r="R142" s="2"/>
      <c r="S142" s="2"/>
      <c r="T142" s="2"/>
      <c r="U142" s="2"/>
      <c r="V142" s="2"/>
      <c r="W142" s="2"/>
    </row>
    <row r="143" ht="16.5" customHeight="1"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1"/>
      <c r="M143" s="1"/>
      <c r="N143" s="1"/>
      <c r="O143" s="2"/>
      <c r="P143" s="2"/>
      <c r="Q143" s="2"/>
      <c r="R143" s="2"/>
      <c r="S143" s="2"/>
      <c r="T143" s="2"/>
      <c r="U143" s="2"/>
      <c r="V143" s="2"/>
      <c r="W143" s="2"/>
    </row>
    <row r="144" ht="16.5" customHeight="1"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1"/>
      <c r="M144" s="1"/>
      <c r="N144" s="1"/>
      <c r="O144" s="2"/>
      <c r="P144" s="2"/>
      <c r="Q144" s="2"/>
      <c r="R144" s="2"/>
      <c r="S144" s="2"/>
      <c r="T144" s="2"/>
      <c r="U144" s="2"/>
      <c r="V144" s="2"/>
      <c r="W144" s="2"/>
    </row>
    <row r="145" ht="16.5" customHeight="1"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1"/>
      <c r="M145" s="1"/>
      <c r="N145" s="1"/>
      <c r="O145" s="2"/>
      <c r="P145" s="2"/>
      <c r="Q145" s="2"/>
      <c r="R145" s="2"/>
      <c r="S145" s="2"/>
      <c r="T145" s="2"/>
      <c r="U145" s="2"/>
      <c r="V145" s="2"/>
      <c r="W145" s="2"/>
    </row>
    <row r="146" ht="16.5" customHeight="1"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1"/>
      <c r="M146" s="1"/>
      <c r="N146" s="1"/>
      <c r="O146" s="2"/>
      <c r="P146" s="2"/>
      <c r="Q146" s="2"/>
      <c r="R146" s="2"/>
      <c r="S146" s="2"/>
      <c r="T146" s="2"/>
      <c r="U146" s="2"/>
      <c r="V146" s="2"/>
      <c r="W146" s="2"/>
    </row>
    <row r="147" ht="16.5" customHeight="1"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1"/>
      <c r="M147" s="1"/>
      <c r="N147" s="1"/>
      <c r="O147" s="2"/>
      <c r="P147" s="2"/>
      <c r="Q147" s="2"/>
      <c r="R147" s="2"/>
      <c r="S147" s="2"/>
      <c r="T147" s="2"/>
      <c r="U147" s="2"/>
      <c r="V147" s="2"/>
      <c r="W147" s="2"/>
    </row>
    <row r="148" ht="16.5" customHeight="1"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1"/>
      <c r="M148" s="1"/>
      <c r="N148" s="1"/>
      <c r="O148" s="2"/>
      <c r="P148" s="2"/>
      <c r="Q148" s="2"/>
      <c r="R148" s="2"/>
      <c r="S148" s="2"/>
      <c r="T148" s="2"/>
      <c r="U148" s="2"/>
      <c r="V148" s="2"/>
      <c r="W148" s="2"/>
    </row>
    <row r="149" ht="16.5" customHeight="1"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1"/>
      <c r="M149" s="1"/>
      <c r="N149" s="1"/>
      <c r="O149" s="2"/>
      <c r="P149" s="2"/>
      <c r="Q149" s="2"/>
      <c r="R149" s="2"/>
      <c r="S149" s="2"/>
      <c r="T149" s="2"/>
      <c r="U149" s="2"/>
      <c r="V149" s="2"/>
      <c r="W149" s="2"/>
    </row>
    <row r="150" ht="16.5" customHeight="1"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1"/>
      <c r="M150" s="1"/>
      <c r="N150" s="1"/>
      <c r="O150" s="2"/>
      <c r="P150" s="2"/>
      <c r="Q150" s="2"/>
      <c r="R150" s="2"/>
      <c r="S150" s="2"/>
      <c r="T150" s="2"/>
      <c r="U150" s="2"/>
      <c r="V150" s="2"/>
      <c r="W150" s="2"/>
    </row>
    <row r="151" ht="16.5" customHeight="1"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1"/>
      <c r="M151" s="1"/>
      <c r="N151" s="1"/>
      <c r="O151" s="2"/>
      <c r="P151" s="2"/>
      <c r="Q151" s="2"/>
      <c r="R151" s="2"/>
      <c r="S151" s="2"/>
      <c r="T151" s="2"/>
      <c r="U151" s="2"/>
      <c r="V151" s="2"/>
      <c r="W151" s="2"/>
    </row>
    <row r="152" ht="16.5" customHeight="1"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1"/>
      <c r="M152" s="1"/>
      <c r="N152" s="1"/>
      <c r="O152" s="2"/>
      <c r="P152" s="2"/>
      <c r="Q152" s="2"/>
      <c r="R152" s="2"/>
      <c r="S152" s="2"/>
      <c r="T152" s="2"/>
      <c r="U152" s="2"/>
      <c r="V152" s="2"/>
      <c r="W152" s="2"/>
    </row>
    <row r="153" ht="16.5" customHeight="1"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1"/>
      <c r="M153" s="1"/>
      <c r="N153" s="1"/>
      <c r="O153" s="2"/>
      <c r="P153" s="2"/>
      <c r="Q153" s="2"/>
      <c r="R153" s="2"/>
      <c r="S153" s="2"/>
      <c r="T153" s="2"/>
      <c r="U153" s="2"/>
      <c r="V153" s="2"/>
      <c r="W153" s="2"/>
    </row>
    <row r="154" ht="16.5" customHeight="1"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1"/>
      <c r="M154" s="1"/>
      <c r="N154" s="1"/>
      <c r="O154" s="2"/>
      <c r="P154" s="2"/>
      <c r="Q154" s="2"/>
      <c r="R154" s="2"/>
      <c r="S154" s="2"/>
      <c r="T154" s="2"/>
      <c r="U154" s="2"/>
      <c r="V154" s="2"/>
      <c r="W154" s="2"/>
    </row>
    <row r="155" ht="16.5" customHeight="1"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1"/>
      <c r="M155" s="1"/>
      <c r="N155" s="1"/>
      <c r="O155" s="2"/>
      <c r="P155" s="2"/>
      <c r="Q155" s="2"/>
      <c r="R155" s="2"/>
      <c r="S155" s="2"/>
      <c r="T155" s="2"/>
      <c r="U155" s="2"/>
      <c r="V155" s="2"/>
      <c r="W155" s="2"/>
    </row>
    <row r="156" ht="16.5" customHeight="1"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1"/>
      <c r="M156" s="1"/>
      <c r="N156" s="1"/>
      <c r="O156" s="2"/>
      <c r="P156" s="2"/>
      <c r="Q156" s="2"/>
      <c r="R156" s="2"/>
      <c r="S156" s="2"/>
      <c r="T156" s="2"/>
      <c r="U156" s="2"/>
      <c r="V156" s="2"/>
      <c r="W156" s="2"/>
    </row>
    <row r="157" ht="16.5" customHeight="1"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1"/>
      <c r="M157" s="1"/>
      <c r="N157" s="1"/>
      <c r="O157" s="2"/>
      <c r="P157" s="2"/>
      <c r="Q157" s="2"/>
      <c r="R157" s="2"/>
      <c r="S157" s="2"/>
      <c r="T157" s="2"/>
      <c r="U157" s="2"/>
      <c r="V157" s="2"/>
      <c r="W157" s="2"/>
    </row>
    <row r="158" ht="16.5" customHeight="1"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1"/>
      <c r="M158" s="1"/>
      <c r="N158" s="1"/>
      <c r="O158" s="2"/>
      <c r="P158" s="2"/>
      <c r="Q158" s="2"/>
      <c r="R158" s="2"/>
      <c r="S158" s="2"/>
      <c r="T158" s="2"/>
      <c r="U158" s="2"/>
      <c r="V158" s="2"/>
      <c r="W158" s="2"/>
    </row>
    <row r="159" ht="16.5" customHeight="1"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1"/>
      <c r="M159" s="1"/>
      <c r="N159" s="1"/>
      <c r="O159" s="2"/>
      <c r="P159" s="2"/>
      <c r="Q159" s="2"/>
      <c r="R159" s="2"/>
      <c r="S159" s="2"/>
      <c r="T159" s="2"/>
      <c r="U159" s="2"/>
      <c r="V159" s="2"/>
      <c r="W159" s="2"/>
    </row>
    <row r="160" ht="16.5" customHeight="1"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1"/>
      <c r="M160" s="1"/>
      <c r="N160" s="1"/>
      <c r="O160" s="2"/>
      <c r="P160" s="2"/>
      <c r="Q160" s="2"/>
      <c r="R160" s="2"/>
      <c r="S160" s="2"/>
      <c r="T160" s="2"/>
      <c r="U160" s="2"/>
      <c r="V160" s="2"/>
      <c r="W160" s="2"/>
    </row>
    <row r="161" ht="16.5" customHeight="1"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1"/>
      <c r="M161" s="1"/>
      <c r="N161" s="1"/>
      <c r="O161" s="2"/>
      <c r="P161" s="2"/>
      <c r="Q161" s="2"/>
      <c r="R161" s="2"/>
      <c r="S161" s="2"/>
      <c r="T161" s="2"/>
      <c r="U161" s="2"/>
      <c r="V161" s="2"/>
      <c r="W161" s="2"/>
    </row>
    <row r="162" ht="16.5" customHeight="1"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1"/>
      <c r="M162" s="1"/>
      <c r="N162" s="1"/>
      <c r="O162" s="2"/>
      <c r="P162" s="2"/>
      <c r="Q162" s="2"/>
      <c r="R162" s="2"/>
      <c r="S162" s="2"/>
      <c r="T162" s="2"/>
      <c r="U162" s="2"/>
      <c r="V162" s="2"/>
      <c r="W162" s="2"/>
    </row>
    <row r="163" ht="16.5" customHeight="1"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1"/>
      <c r="M163" s="1"/>
      <c r="N163" s="1"/>
      <c r="O163" s="2"/>
      <c r="P163" s="2"/>
      <c r="Q163" s="2"/>
      <c r="R163" s="2"/>
      <c r="S163" s="2"/>
      <c r="T163" s="2"/>
      <c r="U163" s="2"/>
      <c r="V163" s="2"/>
      <c r="W163" s="2"/>
    </row>
    <row r="164" ht="16.5" customHeight="1"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1"/>
      <c r="M164" s="1"/>
      <c r="N164" s="1"/>
      <c r="O164" s="2"/>
      <c r="P164" s="2"/>
      <c r="Q164" s="2"/>
      <c r="R164" s="2"/>
      <c r="S164" s="2"/>
      <c r="T164" s="2"/>
      <c r="U164" s="2"/>
      <c r="V164" s="2"/>
      <c r="W164" s="2"/>
    </row>
    <row r="165" ht="16.5" customHeight="1"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1"/>
      <c r="M165" s="1"/>
      <c r="N165" s="1"/>
      <c r="O165" s="2"/>
      <c r="P165" s="2"/>
      <c r="Q165" s="2"/>
      <c r="R165" s="2"/>
      <c r="S165" s="2"/>
      <c r="T165" s="2"/>
      <c r="U165" s="2"/>
      <c r="V165" s="2"/>
      <c r="W165" s="2"/>
    </row>
    <row r="166" ht="16.5" customHeight="1"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1"/>
      <c r="M166" s="1"/>
      <c r="N166" s="1"/>
      <c r="O166" s="2"/>
      <c r="P166" s="2"/>
      <c r="Q166" s="2"/>
      <c r="R166" s="2"/>
      <c r="S166" s="2"/>
      <c r="T166" s="2"/>
      <c r="U166" s="2"/>
      <c r="V166" s="2"/>
      <c r="W166" s="2"/>
    </row>
    <row r="167" ht="16.5" customHeight="1"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1"/>
      <c r="M167" s="1"/>
      <c r="N167" s="1"/>
      <c r="O167" s="2"/>
      <c r="P167" s="2"/>
      <c r="Q167" s="2"/>
      <c r="R167" s="2"/>
      <c r="S167" s="2"/>
      <c r="T167" s="2"/>
      <c r="U167" s="2"/>
      <c r="V167" s="2"/>
      <c r="W167" s="2"/>
    </row>
    <row r="168" ht="16.5" customHeight="1"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1"/>
      <c r="M168" s="1"/>
      <c r="N168" s="1"/>
      <c r="O168" s="2"/>
      <c r="P168" s="2"/>
      <c r="Q168" s="2"/>
      <c r="R168" s="2"/>
      <c r="S168" s="2"/>
      <c r="T168" s="2"/>
      <c r="U168" s="2"/>
      <c r="V168" s="2"/>
      <c r="W168" s="2"/>
    </row>
    <row r="169" ht="16.5" customHeight="1"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1"/>
      <c r="M169" s="1"/>
      <c r="N169" s="1"/>
      <c r="O169" s="2"/>
      <c r="P169" s="2"/>
      <c r="Q169" s="2"/>
      <c r="R169" s="2"/>
      <c r="S169" s="2"/>
      <c r="T169" s="2"/>
      <c r="U169" s="2"/>
      <c r="V169" s="2"/>
      <c r="W169" s="2"/>
    </row>
    <row r="170" ht="16.5" customHeight="1"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1"/>
      <c r="M170" s="1"/>
      <c r="N170" s="1"/>
      <c r="O170" s="2"/>
      <c r="P170" s="2"/>
      <c r="Q170" s="2"/>
      <c r="R170" s="2"/>
      <c r="S170" s="2"/>
      <c r="T170" s="2"/>
      <c r="U170" s="2"/>
      <c r="V170" s="2"/>
      <c r="W170" s="2"/>
    </row>
    <row r="171" ht="16.5" customHeight="1"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1"/>
      <c r="M171" s="1"/>
      <c r="N171" s="1"/>
      <c r="O171" s="2"/>
      <c r="P171" s="2"/>
      <c r="Q171" s="2"/>
      <c r="R171" s="2"/>
      <c r="S171" s="2"/>
      <c r="T171" s="2"/>
      <c r="U171" s="2"/>
      <c r="V171" s="2"/>
      <c r="W171" s="2"/>
    </row>
    <row r="172" ht="16.5" customHeight="1"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1"/>
      <c r="M172" s="1"/>
      <c r="N172" s="1"/>
      <c r="O172" s="2"/>
      <c r="P172" s="2"/>
      <c r="Q172" s="2"/>
      <c r="R172" s="2"/>
      <c r="S172" s="2"/>
      <c r="T172" s="2"/>
      <c r="U172" s="2"/>
      <c r="V172" s="2"/>
      <c r="W172" s="2"/>
    </row>
    <row r="173" ht="16.5" customHeight="1"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1"/>
      <c r="M173" s="1"/>
      <c r="N173" s="1"/>
      <c r="O173" s="2"/>
      <c r="P173" s="2"/>
      <c r="Q173" s="2"/>
      <c r="R173" s="2"/>
      <c r="S173" s="2"/>
      <c r="T173" s="2"/>
      <c r="U173" s="2"/>
      <c r="V173" s="2"/>
      <c r="W173" s="2"/>
    </row>
    <row r="174" ht="16.5" customHeight="1"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1"/>
      <c r="M174" s="1"/>
      <c r="N174" s="1"/>
      <c r="O174" s="2"/>
      <c r="P174" s="2"/>
      <c r="Q174" s="2"/>
      <c r="R174" s="2"/>
      <c r="S174" s="2"/>
      <c r="T174" s="2"/>
      <c r="U174" s="2"/>
      <c r="V174" s="2"/>
      <c r="W174" s="2"/>
    </row>
    <row r="175" ht="16.5" customHeight="1"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1"/>
      <c r="M175" s="1"/>
      <c r="N175" s="1"/>
      <c r="O175" s="2"/>
      <c r="P175" s="2"/>
      <c r="Q175" s="2"/>
      <c r="R175" s="2"/>
      <c r="S175" s="2"/>
      <c r="T175" s="2"/>
      <c r="U175" s="2"/>
      <c r="V175" s="2"/>
      <c r="W175" s="2"/>
    </row>
    <row r="176" ht="16.5" customHeight="1"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1"/>
      <c r="M176" s="1"/>
      <c r="N176" s="1"/>
      <c r="O176" s="2"/>
      <c r="P176" s="2"/>
      <c r="Q176" s="2"/>
      <c r="R176" s="2"/>
      <c r="S176" s="2"/>
      <c r="T176" s="2"/>
      <c r="U176" s="2"/>
      <c r="V176" s="2"/>
      <c r="W176" s="2"/>
    </row>
    <row r="177" ht="16.5" customHeight="1">
      <c r="B177" s="1"/>
      <c r="C177" s="2"/>
      <c r="D177" s="2"/>
      <c r="E177" s="2"/>
      <c r="F177" s="2"/>
      <c r="G177" s="2"/>
      <c r="H177" s="2"/>
      <c r="I177" s="2"/>
      <c r="J177" s="2"/>
      <c r="K177" s="2"/>
      <c r="L177" s="1"/>
      <c r="M177" s="1"/>
      <c r="N177" s="1"/>
      <c r="O177" s="2"/>
      <c r="P177" s="2"/>
      <c r="Q177" s="2"/>
      <c r="R177" s="2"/>
      <c r="S177" s="2"/>
      <c r="T177" s="2"/>
      <c r="U177" s="2"/>
      <c r="V177" s="2"/>
      <c r="W177" s="2"/>
    </row>
    <row r="178" ht="16.5" customHeight="1"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1"/>
      <c r="M178" s="1"/>
      <c r="N178" s="1"/>
      <c r="O178" s="2"/>
      <c r="P178" s="2"/>
      <c r="Q178" s="2"/>
      <c r="R178" s="2"/>
      <c r="S178" s="2"/>
      <c r="T178" s="2"/>
      <c r="U178" s="2"/>
      <c r="V178" s="2"/>
      <c r="W178" s="2"/>
    </row>
    <row r="179" ht="16.5" customHeight="1">
      <c r="B179" s="1"/>
      <c r="C179" s="2"/>
      <c r="D179" s="2"/>
      <c r="E179" s="2"/>
      <c r="F179" s="2"/>
      <c r="G179" s="2"/>
      <c r="H179" s="2"/>
      <c r="I179" s="2"/>
      <c r="J179" s="2"/>
      <c r="K179" s="2"/>
      <c r="L179" s="1"/>
      <c r="M179" s="1"/>
      <c r="N179" s="1"/>
      <c r="O179" s="2"/>
      <c r="P179" s="2"/>
      <c r="Q179" s="2"/>
      <c r="R179" s="2"/>
      <c r="S179" s="2"/>
      <c r="T179" s="2"/>
      <c r="U179" s="2"/>
      <c r="V179" s="2"/>
      <c r="W179" s="2"/>
    </row>
    <row r="180" ht="16.5" customHeight="1"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1"/>
      <c r="M180" s="1"/>
      <c r="N180" s="1"/>
      <c r="O180" s="2"/>
      <c r="P180" s="2"/>
      <c r="Q180" s="2"/>
      <c r="R180" s="2"/>
      <c r="S180" s="2"/>
      <c r="T180" s="2"/>
      <c r="U180" s="2"/>
      <c r="V180" s="2"/>
      <c r="W180" s="2"/>
    </row>
    <row r="181" ht="16.5" customHeight="1">
      <c r="B181" s="1"/>
      <c r="C181" s="2"/>
      <c r="D181" s="2"/>
      <c r="E181" s="2"/>
      <c r="F181" s="2"/>
      <c r="G181" s="2"/>
      <c r="H181" s="2"/>
      <c r="I181" s="2"/>
      <c r="J181" s="2"/>
      <c r="K181" s="2"/>
      <c r="L181" s="1"/>
      <c r="M181" s="1"/>
      <c r="N181" s="1"/>
      <c r="O181" s="2"/>
      <c r="P181" s="2"/>
      <c r="Q181" s="2"/>
      <c r="R181" s="2"/>
      <c r="S181" s="2"/>
      <c r="T181" s="2"/>
      <c r="U181" s="2"/>
      <c r="V181" s="2"/>
      <c r="W181" s="2"/>
    </row>
    <row r="182" ht="16.5" customHeight="1">
      <c r="B182" s="1"/>
      <c r="C182" s="2"/>
      <c r="D182" s="2"/>
      <c r="E182" s="2"/>
      <c r="F182" s="2"/>
      <c r="G182" s="2"/>
      <c r="H182" s="2"/>
      <c r="I182" s="2"/>
      <c r="J182" s="2"/>
      <c r="K182" s="2"/>
      <c r="L182" s="1"/>
      <c r="M182" s="1"/>
      <c r="N182" s="1"/>
      <c r="O182" s="2"/>
      <c r="P182" s="2"/>
      <c r="Q182" s="2"/>
      <c r="R182" s="2"/>
      <c r="S182" s="2"/>
      <c r="T182" s="2"/>
      <c r="U182" s="2"/>
      <c r="V182" s="2"/>
      <c r="W182" s="2"/>
    </row>
    <row r="183" ht="16.5" customHeight="1"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1"/>
      <c r="M183" s="1"/>
      <c r="N183" s="1"/>
      <c r="O183" s="2"/>
      <c r="P183" s="2"/>
      <c r="Q183" s="2"/>
      <c r="R183" s="2"/>
      <c r="S183" s="2"/>
      <c r="T183" s="2"/>
      <c r="U183" s="2"/>
      <c r="V183" s="2"/>
      <c r="W183" s="2"/>
    </row>
    <row r="184" ht="16.5" customHeight="1"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1"/>
      <c r="M184" s="1"/>
      <c r="N184" s="1"/>
      <c r="O184" s="2"/>
      <c r="P184" s="2"/>
      <c r="Q184" s="2"/>
      <c r="R184" s="2"/>
      <c r="S184" s="2"/>
      <c r="T184" s="2"/>
      <c r="U184" s="2"/>
      <c r="V184" s="2"/>
      <c r="W184" s="2"/>
    </row>
    <row r="185" ht="16.5" customHeight="1">
      <c r="B185" s="1"/>
      <c r="C185" s="2"/>
      <c r="D185" s="2"/>
      <c r="E185" s="2"/>
      <c r="F185" s="2"/>
      <c r="G185" s="2"/>
      <c r="H185" s="2"/>
      <c r="I185" s="2"/>
      <c r="J185" s="2"/>
      <c r="K185" s="2"/>
      <c r="L185" s="1"/>
      <c r="M185" s="1"/>
      <c r="N185" s="1"/>
      <c r="O185" s="2"/>
      <c r="P185" s="2"/>
      <c r="Q185" s="2"/>
      <c r="R185" s="2"/>
      <c r="S185" s="2"/>
      <c r="T185" s="2"/>
      <c r="U185" s="2"/>
      <c r="V185" s="2"/>
      <c r="W185" s="2"/>
    </row>
    <row r="186" ht="16.5" customHeight="1">
      <c r="B186" s="1"/>
      <c r="C186" s="2"/>
      <c r="D186" s="2"/>
      <c r="E186" s="2"/>
      <c r="F186" s="2"/>
      <c r="G186" s="2"/>
      <c r="H186" s="2"/>
      <c r="I186" s="2"/>
      <c r="J186" s="2"/>
      <c r="K186" s="2"/>
      <c r="L186" s="1"/>
      <c r="M186" s="1"/>
      <c r="N186" s="1"/>
      <c r="O186" s="2"/>
      <c r="P186" s="2"/>
      <c r="Q186" s="2"/>
      <c r="R186" s="2"/>
      <c r="S186" s="2"/>
      <c r="T186" s="2"/>
      <c r="U186" s="2"/>
      <c r="V186" s="2"/>
      <c r="W186" s="2"/>
    </row>
    <row r="187" ht="16.5" customHeight="1">
      <c r="B187" s="1"/>
      <c r="C187" s="2"/>
      <c r="D187" s="2"/>
      <c r="E187" s="2"/>
      <c r="F187" s="2"/>
      <c r="G187" s="2"/>
      <c r="H187" s="2"/>
      <c r="I187" s="2"/>
      <c r="J187" s="2"/>
      <c r="K187" s="2"/>
      <c r="L187" s="1"/>
      <c r="M187" s="1"/>
      <c r="N187" s="1"/>
      <c r="O187" s="2"/>
      <c r="P187" s="2"/>
      <c r="Q187" s="2"/>
      <c r="R187" s="2"/>
      <c r="S187" s="2"/>
      <c r="T187" s="2"/>
      <c r="U187" s="2"/>
      <c r="V187" s="2"/>
      <c r="W187" s="2"/>
    </row>
    <row r="188" ht="16.5" customHeight="1"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1"/>
      <c r="M188" s="1"/>
      <c r="N188" s="1"/>
      <c r="O188" s="2"/>
      <c r="P188" s="2"/>
      <c r="Q188" s="2"/>
      <c r="R188" s="2"/>
      <c r="S188" s="2"/>
      <c r="T188" s="2"/>
      <c r="U188" s="2"/>
      <c r="V188" s="2"/>
      <c r="W188" s="2"/>
    </row>
    <row r="189" ht="16.5" customHeight="1"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1"/>
      <c r="M189" s="1"/>
      <c r="N189" s="1"/>
      <c r="O189" s="2"/>
      <c r="P189" s="2"/>
      <c r="Q189" s="2"/>
      <c r="R189" s="2"/>
      <c r="S189" s="2"/>
      <c r="T189" s="2"/>
      <c r="U189" s="2"/>
      <c r="V189" s="2"/>
      <c r="W189" s="2"/>
    </row>
    <row r="190" ht="16.5" customHeight="1"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1"/>
      <c r="M190" s="1"/>
      <c r="N190" s="1"/>
      <c r="O190" s="2"/>
      <c r="P190" s="2"/>
      <c r="Q190" s="2"/>
      <c r="R190" s="2"/>
      <c r="S190" s="2"/>
      <c r="T190" s="2"/>
      <c r="U190" s="2"/>
      <c r="V190" s="2"/>
      <c r="W190" s="2"/>
    </row>
    <row r="191" ht="16.5" customHeight="1"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1"/>
      <c r="M191" s="1"/>
      <c r="N191" s="1"/>
      <c r="O191" s="2"/>
      <c r="P191" s="2"/>
      <c r="Q191" s="2"/>
      <c r="R191" s="2"/>
      <c r="S191" s="2"/>
      <c r="T191" s="2"/>
      <c r="U191" s="2"/>
      <c r="V191" s="2"/>
      <c r="W191" s="2"/>
    </row>
    <row r="192" ht="16.5" customHeight="1"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1"/>
      <c r="M192" s="1"/>
      <c r="N192" s="1"/>
      <c r="O192" s="2"/>
      <c r="P192" s="2"/>
      <c r="Q192" s="2"/>
      <c r="R192" s="2"/>
      <c r="S192" s="2"/>
      <c r="T192" s="2"/>
      <c r="U192" s="2"/>
      <c r="V192" s="2"/>
      <c r="W192" s="2"/>
    </row>
    <row r="193" ht="16.5" customHeight="1"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1"/>
      <c r="M193" s="1"/>
      <c r="N193" s="1"/>
      <c r="O193" s="2"/>
      <c r="P193" s="2"/>
      <c r="Q193" s="2"/>
      <c r="R193" s="2"/>
      <c r="S193" s="2"/>
      <c r="T193" s="2"/>
      <c r="U193" s="2"/>
      <c r="V193" s="2"/>
      <c r="W193" s="2"/>
    </row>
    <row r="194" ht="16.5" customHeight="1"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1"/>
      <c r="M194" s="1"/>
      <c r="N194" s="1"/>
      <c r="O194" s="2"/>
      <c r="P194" s="2"/>
      <c r="Q194" s="2"/>
      <c r="R194" s="2"/>
      <c r="S194" s="2"/>
      <c r="T194" s="2"/>
      <c r="U194" s="2"/>
      <c r="V194" s="2"/>
      <c r="W194" s="2"/>
    </row>
    <row r="195" ht="16.5" customHeight="1"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1"/>
      <c r="M195" s="1"/>
      <c r="N195" s="1"/>
      <c r="O195" s="2"/>
      <c r="P195" s="2"/>
      <c r="Q195" s="2"/>
      <c r="R195" s="2"/>
      <c r="S195" s="2"/>
      <c r="T195" s="2"/>
      <c r="U195" s="2"/>
      <c r="V195" s="2"/>
      <c r="W195" s="2"/>
    </row>
    <row r="196" ht="16.5" customHeight="1">
      <c r="B196" s="1"/>
      <c r="C196" s="2"/>
      <c r="D196" s="2"/>
      <c r="E196" s="2"/>
      <c r="F196" s="2"/>
      <c r="G196" s="2"/>
      <c r="H196" s="2"/>
      <c r="I196" s="2"/>
      <c r="J196" s="2"/>
      <c r="K196" s="2"/>
      <c r="L196" s="1"/>
      <c r="M196" s="1"/>
      <c r="N196" s="1"/>
      <c r="O196" s="2"/>
      <c r="P196" s="2"/>
      <c r="Q196" s="2"/>
      <c r="R196" s="2"/>
      <c r="S196" s="2"/>
      <c r="T196" s="2"/>
      <c r="U196" s="2"/>
      <c r="V196" s="2"/>
      <c r="W196" s="2"/>
    </row>
    <row r="197" ht="16.5" customHeight="1">
      <c r="B197" s="1"/>
      <c r="C197" s="2"/>
      <c r="D197" s="2"/>
      <c r="E197" s="2"/>
      <c r="F197" s="2"/>
      <c r="G197" s="2"/>
      <c r="H197" s="2"/>
      <c r="I197" s="2"/>
      <c r="J197" s="2"/>
      <c r="K197" s="2"/>
      <c r="L197" s="1"/>
      <c r="M197" s="1"/>
      <c r="N197" s="1"/>
      <c r="O197" s="2"/>
      <c r="P197" s="2"/>
      <c r="Q197" s="2"/>
      <c r="R197" s="2"/>
      <c r="S197" s="2"/>
      <c r="T197" s="2"/>
      <c r="U197" s="2"/>
      <c r="V197" s="2"/>
      <c r="W197" s="2"/>
    </row>
    <row r="198" ht="16.5" customHeight="1"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1"/>
      <c r="M198" s="1"/>
      <c r="N198" s="1"/>
      <c r="O198" s="2"/>
      <c r="P198" s="2"/>
      <c r="Q198" s="2"/>
      <c r="R198" s="2"/>
      <c r="S198" s="2"/>
      <c r="T198" s="2"/>
      <c r="U198" s="2"/>
      <c r="V198" s="2"/>
      <c r="W198" s="2"/>
    </row>
    <row r="199" ht="16.5" customHeight="1">
      <c r="B199" s="1"/>
      <c r="C199" s="2"/>
      <c r="D199" s="2"/>
      <c r="E199" s="2"/>
      <c r="F199" s="2"/>
      <c r="G199" s="2"/>
      <c r="H199" s="2"/>
      <c r="I199" s="2"/>
      <c r="J199" s="2"/>
      <c r="K199" s="2"/>
      <c r="L199" s="1"/>
      <c r="M199" s="1"/>
      <c r="N199" s="1"/>
      <c r="O199" s="2"/>
      <c r="P199" s="2"/>
      <c r="Q199" s="2"/>
      <c r="R199" s="2"/>
      <c r="S199" s="2"/>
      <c r="T199" s="2"/>
      <c r="U199" s="2"/>
      <c r="V199" s="2"/>
      <c r="W199" s="2"/>
    </row>
    <row r="200" ht="16.5" customHeight="1">
      <c r="B200" s="1"/>
      <c r="C200" s="2"/>
      <c r="D200" s="2"/>
      <c r="E200" s="2"/>
      <c r="F200" s="2"/>
      <c r="G200" s="2"/>
      <c r="H200" s="2"/>
      <c r="I200" s="2"/>
      <c r="J200" s="2"/>
      <c r="K200" s="2"/>
      <c r="L200" s="1"/>
      <c r="M200" s="1"/>
      <c r="N200" s="1"/>
      <c r="O200" s="2"/>
      <c r="P200" s="2"/>
      <c r="Q200" s="2"/>
      <c r="R200" s="2"/>
      <c r="S200" s="2"/>
      <c r="T200" s="2"/>
      <c r="U200" s="2"/>
      <c r="V200" s="2"/>
      <c r="W200" s="2"/>
    </row>
    <row r="201" ht="16.5" customHeight="1">
      <c r="B201" s="1"/>
      <c r="C201" s="2"/>
      <c r="D201" s="2"/>
      <c r="E201" s="2"/>
      <c r="F201" s="2"/>
      <c r="G201" s="2"/>
      <c r="H201" s="2"/>
      <c r="I201" s="2"/>
      <c r="J201" s="2"/>
      <c r="K201" s="2"/>
      <c r="L201" s="1"/>
      <c r="M201" s="1"/>
      <c r="N201" s="1"/>
      <c r="O201" s="2"/>
      <c r="P201" s="2"/>
      <c r="Q201" s="2"/>
      <c r="R201" s="2"/>
      <c r="S201" s="2"/>
      <c r="T201" s="2"/>
      <c r="U201" s="2"/>
      <c r="V201" s="2"/>
      <c r="W201" s="2"/>
    </row>
    <row r="202" ht="16.5" customHeight="1">
      <c r="B202" s="1"/>
      <c r="C202" s="2"/>
      <c r="D202" s="2"/>
      <c r="E202" s="2"/>
      <c r="F202" s="2"/>
      <c r="G202" s="2"/>
      <c r="H202" s="2"/>
      <c r="I202" s="2"/>
      <c r="J202" s="2"/>
      <c r="K202" s="2"/>
      <c r="L202" s="1"/>
      <c r="M202" s="1"/>
      <c r="N202" s="1"/>
      <c r="O202" s="2"/>
      <c r="P202" s="2"/>
      <c r="Q202" s="2"/>
      <c r="R202" s="2"/>
      <c r="S202" s="2"/>
      <c r="T202" s="2"/>
      <c r="U202" s="2"/>
      <c r="V202" s="2"/>
      <c r="W202" s="2"/>
    </row>
    <row r="203" ht="16.5" customHeight="1"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1"/>
      <c r="M203" s="1"/>
      <c r="N203" s="1"/>
      <c r="O203" s="2"/>
      <c r="P203" s="2"/>
      <c r="Q203" s="2"/>
      <c r="R203" s="2"/>
      <c r="S203" s="2"/>
      <c r="T203" s="2"/>
      <c r="U203" s="2"/>
      <c r="V203" s="2"/>
      <c r="W203" s="2"/>
    </row>
    <row r="204" ht="16.5" customHeight="1"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1"/>
      <c r="M204" s="1"/>
      <c r="N204" s="1"/>
      <c r="O204" s="2"/>
      <c r="P204" s="2"/>
      <c r="Q204" s="2"/>
      <c r="R204" s="2"/>
      <c r="S204" s="2"/>
      <c r="T204" s="2"/>
      <c r="U204" s="2"/>
      <c r="V204" s="2"/>
      <c r="W204" s="2"/>
    </row>
    <row r="205" ht="16.5" customHeight="1">
      <c r="B205" s="1"/>
      <c r="C205" s="2"/>
      <c r="D205" s="2"/>
      <c r="E205" s="2"/>
      <c r="F205" s="2"/>
      <c r="G205" s="2"/>
      <c r="H205" s="2"/>
      <c r="I205" s="2"/>
      <c r="J205" s="2"/>
      <c r="K205" s="2"/>
      <c r="L205" s="1"/>
      <c r="M205" s="1"/>
      <c r="N205" s="1"/>
      <c r="O205" s="2"/>
      <c r="P205" s="2"/>
      <c r="Q205" s="2"/>
      <c r="R205" s="2"/>
      <c r="S205" s="2"/>
      <c r="T205" s="2"/>
      <c r="U205" s="2"/>
      <c r="V205" s="2"/>
      <c r="W205" s="2"/>
    </row>
    <row r="206" ht="16.5" customHeight="1">
      <c r="B206" s="1"/>
      <c r="C206" s="2"/>
      <c r="D206" s="2"/>
      <c r="E206" s="2"/>
      <c r="F206" s="2"/>
      <c r="G206" s="2"/>
      <c r="H206" s="2"/>
      <c r="I206" s="2"/>
      <c r="J206" s="2"/>
      <c r="K206" s="2"/>
      <c r="L206" s="1"/>
      <c r="M206" s="1"/>
      <c r="N206" s="1"/>
      <c r="O206" s="2"/>
      <c r="P206" s="2"/>
      <c r="Q206" s="2"/>
      <c r="R206" s="2"/>
      <c r="S206" s="2"/>
      <c r="T206" s="2"/>
      <c r="U206" s="2"/>
      <c r="V206" s="2"/>
      <c r="W206" s="2"/>
    </row>
    <row r="207" ht="16.5" customHeight="1">
      <c r="B207" s="1"/>
      <c r="C207" s="2"/>
      <c r="D207" s="2"/>
      <c r="E207" s="2"/>
      <c r="F207" s="2"/>
      <c r="G207" s="2"/>
      <c r="H207" s="2"/>
      <c r="I207" s="2"/>
      <c r="J207" s="2"/>
      <c r="K207" s="2"/>
      <c r="L207" s="1"/>
      <c r="M207" s="1"/>
      <c r="N207" s="1"/>
      <c r="O207" s="2"/>
      <c r="P207" s="2"/>
      <c r="Q207" s="2"/>
      <c r="R207" s="2"/>
      <c r="S207" s="2"/>
      <c r="T207" s="2"/>
      <c r="U207" s="2"/>
      <c r="V207" s="2"/>
      <c r="W207" s="2"/>
    </row>
    <row r="208" ht="16.5" customHeight="1">
      <c r="B208" s="1"/>
      <c r="C208" s="2"/>
      <c r="D208" s="2"/>
      <c r="E208" s="2"/>
      <c r="F208" s="2"/>
      <c r="G208" s="2"/>
      <c r="H208" s="2"/>
      <c r="I208" s="2"/>
      <c r="J208" s="2"/>
      <c r="K208" s="2"/>
      <c r="L208" s="1"/>
      <c r="M208" s="1"/>
      <c r="N208" s="1"/>
      <c r="O208" s="2"/>
      <c r="P208" s="2"/>
      <c r="Q208" s="2"/>
      <c r="R208" s="2"/>
      <c r="S208" s="2"/>
      <c r="T208" s="2"/>
      <c r="U208" s="2"/>
      <c r="V208" s="2"/>
      <c r="W208" s="2"/>
    </row>
    <row r="209" ht="16.5" customHeight="1">
      <c r="B209" s="1"/>
      <c r="C209" s="2"/>
      <c r="D209" s="2"/>
      <c r="E209" s="2"/>
      <c r="F209" s="2"/>
      <c r="G209" s="2"/>
      <c r="H209" s="2"/>
      <c r="I209" s="2"/>
      <c r="J209" s="2"/>
      <c r="K209" s="2"/>
      <c r="L209" s="1"/>
      <c r="M209" s="1"/>
      <c r="N209" s="1"/>
      <c r="O209" s="2"/>
      <c r="P209" s="2"/>
      <c r="Q209" s="2"/>
      <c r="R209" s="2"/>
      <c r="S209" s="2"/>
      <c r="T209" s="2"/>
      <c r="U209" s="2"/>
      <c r="V209" s="2"/>
      <c r="W209" s="2"/>
    </row>
    <row r="210" ht="16.5" customHeight="1">
      <c r="B210" s="1"/>
      <c r="C210" s="2"/>
      <c r="D210" s="2"/>
      <c r="E210" s="2"/>
      <c r="F210" s="2"/>
      <c r="G210" s="2"/>
      <c r="H210" s="2"/>
      <c r="I210" s="2"/>
      <c r="J210" s="2"/>
      <c r="K210" s="2"/>
      <c r="L210" s="1"/>
      <c r="M210" s="1"/>
      <c r="N210" s="1"/>
      <c r="O210" s="2"/>
      <c r="P210" s="2"/>
      <c r="Q210" s="2"/>
      <c r="R210" s="2"/>
      <c r="S210" s="2"/>
      <c r="T210" s="2"/>
      <c r="U210" s="2"/>
      <c r="V210" s="2"/>
      <c r="W210" s="2"/>
    </row>
    <row r="211" ht="16.5" customHeight="1">
      <c r="B211" s="1"/>
      <c r="C211" s="2"/>
      <c r="D211" s="2"/>
      <c r="E211" s="2"/>
      <c r="F211" s="2"/>
      <c r="G211" s="2"/>
      <c r="H211" s="2"/>
      <c r="I211" s="2"/>
      <c r="J211" s="2"/>
      <c r="K211" s="2"/>
      <c r="L211" s="1"/>
      <c r="M211" s="1"/>
      <c r="N211" s="1"/>
      <c r="O211" s="2"/>
      <c r="P211" s="2"/>
      <c r="Q211" s="2"/>
      <c r="R211" s="2"/>
      <c r="S211" s="2"/>
      <c r="T211" s="2"/>
      <c r="U211" s="2"/>
      <c r="V211" s="2"/>
      <c r="W211" s="2"/>
    </row>
    <row r="212" ht="16.5" customHeight="1">
      <c r="B212" s="1"/>
      <c r="C212" s="2"/>
      <c r="D212" s="2"/>
      <c r="E212" s="2"/>
      <c r="F212" s="2"/>
      <c r="G212" s="2"/>
      <c r="H212" s="2"/>
      <c r="I212" s="2"/>
      <c r="J212" s="2"/>
      <c r="K212" s="2"/>
      <c r="L212" s="1"/>
      <c r="M212" s="1"/>
      <c r="N212" s="1"/>
      <c r="O212" s="2"/>
      <c r="P212" s="2"/>
      <c r="Q212" s="2"/>
      <c r="R212" s="2"/>
      <c r="S212" s="2"/>
      <c r="T212" s="2"/>
      <c r="U212" s="2"/>
      <c r="V212" s="2"/>
      <c r="W212" s="2"/>
    </row>
    <row r="213" ht="16.5" customHeight="1">
      <c r="B213" s="1"/>
      <c r="C213" s="2"/>
      <c r="D213" s="2"/>
      <c r="E213" s="2"/>
      <c r="F213" s="2"/>
      <c r="G213" s="2"/>
      <c r="H213" s="2"/>
      <c r="I213" s="2"/>
      <c r="J213" s="2"/>
      <c r="K213" s="2"/>
      <c r="L213" s="1"/>
      <c r="M213" s="1"/>
      <c r="N213" s="1"/>
      <c r="O213" s="2"/>
      <c r="P213" s="2"/>
      <c r="Q213" s="2"/>
      <c r="R213" s="2"/>
      <c r="S213" s="2"/>
      <c r="T213" s="2"/>
      <c r="U213" s="2"/>
      <c r="V213" s="2"/>
      <c r="W213" s="2"/>
    </row>
    <row r="214" ht="16.5" customHeight="1">
      <c r="B214" s="1"/>
      <c r="C214" s="2"/>
      <c r="D214" s="2"/>
      <c r="E214" s="2"/>
      <c r="F214" s="2"/>
      <c r="G214" s="2"/>
      <c r="H214" s="2"/>
      <c r="I214" s="2"/>
      <c r="J214" s="2"/>
      <c r="K214" s="2"/>
      <c r="L214" s="1"/>
      <c r="M214" s="1"/>
      <c r="N214" s="1"/>
      <c r="O214" s="2"/>
      <c r="P214" s="2"/>
      <c r="Q214" s="2"/>
      <c r="R214" s="2"/>
      <c r="S214" s="2"/>
      <c r="T214" s="2"/>
      <c r="U214" s="2"/>
      <c r="V214" s="2"/>
      <c r="W214" s="2"/>
    </row>
    <row r="215" ht="16.5" customHeight="1">
      <c r="B215" s="1"/>
      <c r="C215" s="2"/>
      <c r="D215" s="2"/>
      <c r="E215" s="2"/>
      <c r="F215" s="2"/>
      <c r="G215" s="2"/>
      <c r="H215" s="2"/>
      <c r="I215" s="2"/>
      <c r="J215" s="2"/>
      <c r="K215" s="2"/>
      <c r="L215" s="1"/>
      <c r="M215" s="1"/>
      <c r="N215" s="1"/>
      <c r="O215" s="2"/>
      <c r="P215" s="2"/>
      <c r="Q215" s="2"/>
      <c r="R215" s="2"/>
      <c r="S215" s="2"/>
      <c r="T215" s="2"/>
      <c r="U215" s="2"/>
      <c r="V215" s="2"/>
      <c r="W215" s="2"/>
    </row>
    <row r="216" ht="16.5" customHeight="1">
      <c r="B216" s="1"/>
      <c r="C216" s="2"/>
      <c r="D216" s="2"/>
      <c r="E216" s="2"/>
      <c r="F216" s="2"/>
      <c r="G216" s="2"/>
      <c r="H216" s="2"/>
      <c r="I216" s="2"/>
      <c r="J216" s="2"/>
      <c r="K216" s="2"/>
      <c r="L216" s="1"/>
      <c r="M216" s="1"/>
      <c r="N216" s="1"/>
      <c r="O216" s="2"/>
      <c r="P216" s="2"/>
      <c r="Q216" s="2"/>
      <c r="R216" s="2"/>
      <c r="S216" s="2"/>
      <c r="T216" s="2"/>
      <c r="U216" s="2"/>
      <c r="V216" s="2"/>
      <c r="W216" s="2"/>
    </row>
    <row r="217" ht="16.5" customHeight="1">
      <c r="B217" s="1"/>
      <c r="C217" s="2"/>
      <c r="D217" s="2"/>
      <c r="E217" s="2"/>
      <c r="F217" s="2"/>
      <c r="G217" s="2"/>
      <c r="H217" s="2"/>
      <c r="I217" s="2"/>
      <c r="J217" s="2"/>
      <c r="K217" s="2"/>
      <c r="L217" s="1"/>
      <c r="M217" s="1"/>
      <c r="N217" s="1"/>
      <c r="O217" s="2"/>
      <c r="P217" s="2"/>
      <c r="Q217" s="2"/>
      <c r="R217" s="2"/>
      <c r="S217" s="2"/>
      <c r="T217" s="2"/>
      <c r="U217" s="2"/>
      <c r="V217" s="2"/>
      <c r="W217" s="2"/>
    </row>
    <row r="218" ht="16.5" customHeight="1">
      <c r="B218" s="1"/>
      <c r="C218" s="2"/>
      <c r="D218" s="2"/>
      <c r="E218" s="2"/>
      <c r="F218" s="2"/>
      <c r="G218" s="2"/>
      <c r="H218" s="2"/>
      <c r="I218" s="2"/>
      <c r="J218" s="2"/>
      <c r="K218" s="2"/>
      <c r="L218" s="1"/>
      <c r="M218" s="1"/>
      <c r="N218" s="1"/>
      <c r="O218" s="2"/>
      <c r="P218" s="2"/>
      <c r="Q218" s="2"/>
      <c r="R218" s="2"/>
      <c r="S218" s="2"/>
      <c r="T218" s="2"/>
      <c r="U218" s="2"/>
      <c r="V218" s="2"/>
      <c r="W218" s="2"/>
    </row>
    <row r="219" ht="16.5" customHeight="1">
      <c r="B219" s="1"/>
      <c r="C219" s="2"/>
      <c r="D219" s="2"/>
      <c r="E219" s="2"/>
      <c r="F219" s="2"/>
      <c r="G219" s="2"/>
      <c r="H219" s="2"/>
      <c r="I219" s="2"/>
      <c r="J219" s="2"/>
      <c r="K219" s="2"/>
      <c r="L219" s="1"/>
      <c r="M219" s="1"/>
      <c r="N219" s="1"/>
      <c r="O219" s="2"/>
      <c r="P219" s="2"/>
      <c r="Q219" s="2"/>
      <c r="R219" s="2"/>
      <c r="S219" s="2"/>
      <c r="T219" s="2"/>
      <c r="U219" s="2"/>
      <c r="V219" s="2"/>
      <c r="W219" s="2"/>
    </row>
    <row r="220" ht="16.5" customHeight="1">
      <c r="B220" s="1"/>
      <c r="C220" s="2"/>
      <c r="D220" s="2"/>
      <c r="E220" s="2"/>
      <c r="F220" s="2"/>
      <c r="G220" s="2"/>
      <c r="H220" s="2"/>
      <c r="I220" s="2"/>
      <c r="J220" s="2"/>
      <c r="K220" s="2"/>
      <c r="L220" s="1"/>
      <c r="M220" s="1"/>
      <c r="N220" s="1"/>
      <c r="O220" s="2"/>
      <c r="P220" s="2"/>
      <c r="Q220" s="2"/>
      <c r="R220" s="2"/>
      <c r="S220" s="2"/>
      <c r="T220" s="2"/>
      <c r="U220" s="2"/>
      <c r="V220" s="2"/>
      <c r="W220" s="2"/>
    </row>
    <row r="221" ht="16.5" customHeight="1">
      <c r="B221" s="1"/>
      <c r="C221" s="2"/>
      <c r="D221" s="2"/>
      <c r="E221" s="2"/>
      <c r="F221" s="2"/>
      <c r="G221" s="2"/>
      <c r="H221" s="2"/>
      <c r="I221" s="2"/>
      <c r="J221" s="2"/>
      <c r="K221" s="2"/>
      <c r="L221" s="1"/>
      <c r="M221" s="1"/>
      <c r="N221" s="1"/>
      <c r="O221" s="2"/>
      <c r="P221" s="2"/>
      <c r="Q221" s="2"/>
      <c r="R221" s="2"/>
      <c r="S221" s="2"/>
      <c r="T221" s="2"/>
      <c r="U221" s="2"/>
      <c r="V221" s="2"/>
      <c r="W221" s="2"/>
    </row>
    <row r="222" ht="16.5" customHeight="1">
      <c r="B222" s="1"/>
      <c r="C222" s="2"/>
      <c r="D222" s="2"/>
      <c r="E222" s="2"/>
      <c r="F222" s="2"/>
      <c r="G222" s="2"/>
      <c r="H222" s="2"/>
      <c r="I222" s="2"/>
      <c r="J222" s="2"/>
      <c r="K222" s="2"/>
      <c r="L222" s="1"/>
      <c r="M222" s="1"/>
      <c r="N222" s="1"/>
      <c r="O222" s="2"/>
      <c r="P222" s="2"/>
      <c r="Q222" s="2"/>
      <c r="R222" s="2"/>
      <c r="S222" s="2"/>
      <c r="T222" s="2"/>
      <c r="U222" s="2"/>
      <c r="V222" s="2"/>
      <c r="W222" s="2"/>
    </row>
    <row r="223" ht="16.5" customHeight="1">
      <c r="B223" s="1"/>
      <c r="C223" s="2"/>
      <c r="D223" s="2"/>
      <c r="E223" s="2"/>
      <c r="F223" s="2"/>
      <c r="G223" s="2"/>
      <c r="H223" s="2"/>
      <c r="I223" s="2"/>
      <c r="J223" s="2"/>
      <c r="K223" s="2"/>
      <c r="L223" s="1"/>
      <c r="M223" s="1"/>
      <c r="N223" s="1"/>
      <c r="O223" s="2"/>
      <c r="P223" s="2"/>
      <c r="Q223" s="2"/>
      <c r="R223" s="2"/>
      <c r="S223" s="2"/>
      <c r="T223" s="2"/>
      <c r="U223" s="2"/>
      <c r="V223" s="2"/>
      <c r="W223" s="2"/>
    </row>
    <row r="224" ht="16.5" customHeight="1">
      <c r="B224" s="1"/>
      <c r="C224" s="2"/>
      <c r="D224" s="2"/>
      <c r="E224" s="2"/>
      <c r="F224" s="2"/>
      <c r="G224" s="2"/>
      <c r="H224" s="2"/>
      <c r="I224" s="2"/>
      <c r="J224" s="2"/>
      <c r="K224" s="2"/>
      <c r="L224" s="1"/>
      <c r="M224" s="1"/>
      <c r="N224" s="1"/>
      <c r="O224" s="2"/>
      <c r="P224" s="2"/>
      <c r="Q224" s="2"/>
      <c r="R224" s="2"/>
      <c r="S224" s="2"/>
      <c r="T224" s="2"/>
      <c r="U224" s="2"/>
      <c r="V224" s="2"/>
      <c r="W224" s="2"/>
    </row>
    <row r="225" ht="16.5" customHeight="1">
      <c r="B225" s="1"/>
      <c r="C225" s="2"/>
      <c r="D225" s="2"/>
      <c r="E225" s="2"/>
      <c r="F225" s="2"/>
      <c r="G225" s="2"/>
      <c r="H225" s="2"/>
      <c r="I225" s="2"/>
      <c r="J225" s="2"/>
      <c r="K225" s="2"/>
      <c r="L225" s="1"/>
      <c r="M225" s="1"/>
      <c r="N225" s="1"/>
      <c r="O225" s="2"/>
      <c r="P225" s="2"/>
      <c r="Q225" s="2"/>
      <c r="R225" s="2"/>
      <c r="S225" s="2"/>
      <c r="T225" s="2"/>
      <c r="U225" s="2"/>
      <c r="V225" s="2"/>
      <c r="W225" s="2"/>
    </row>
    <row r="226" ht="16.5" customHeight="1">
      <c r="B226" s="1"/>
      <c r="C226" s="2"/>
      <c r="D226" s="2"/>
      <c r="E226" s="2"/>
      <c r="F226" s="2"/>
      <c r="G226" s="2"/>
      <c r="H226" s="2"/>
      <c r="I226" s="2"/>
      <c r="J226" s="2"/>
      <c r="K226" s="2"/>
      <c r="L226" s="1"/>
      <c r="M226" s="1"/>
      <c r="N226" s="1"/>
      <c r="O226" s="2"/>
      <c r="P226" s="2"/>
      <c r="Q226" s="2"/>
      <c r="R226" s="2"/>
      <c r="S226" s="2"/>
      <c r="T226" s="2"/>
      <c r="U226" s="2"/>
      <c r="V226" s="2"/>
      <c r="W226" s="2"/>
    </row>
    <row r="227" ht="16.5" customHeight="1">
      <c r="B227" s="1"/>
      <c r="C227" s="2"/>
      <c r="D227" s="2"/>
      <c r="E227" s="2"/>
      <c r="F227" s="2"/>
      <c r="G227" s="2"/>
      <c r="H227" s="2"/>
      <c r="I227" s="2"/>
      <c r="J227" s="2"/>
      <c r="K227" s="2"/>
      <c r="L227" s="1"/>
      <c r="M227" s="1"/>
      <c r="N227" s="1"/>
      <c r="O227" s="2"/>
      <c r="P227" s="2"/>
      <c r="Q227" s="2"/>
      <c r="R227" s="2"/>
      <c r="S227" s="2"/>
      <c r="T227" s="2"/>
      <c r="U227" s="2"/>
      <c r="V227" s="2"/>
      <c r="W227" s="2"/>
    </row>
    <row r="228" ht="16.5" customHeight="1">
      <c r="B228" s="1"/>
      <c r="C228" s="2"/>
      <c r="D228" s="2"/>
      <c r="E228" s="2"/>
      <c r="F228" s="2"/>
      <c r="G228" s="2"/>
      <c r="H228" s="2"/>
      <c r="I228" s="2"/>
      <c r="J228" s="2"/>
      <c r="K228" s="2"/>
      <c r="L228" s="1"/>
      <c r="M228" s="1"/>
      <c r="N228" s="1"/>
      <c r="O228" s="2"/>
      <c r="P228" s="2"/>
      <c r="Q228" s="2"/>
      <c r="R228" s="2"/>
      <c r="S228" s="2"/>
      <c r="T228" s="2"/>
      <c r="U228" s="2"/>
      <c r="V228" s="2"/>
      <c r="W228" s="2"/>
    </row>
    <row r="229" ht="16.5" customHeight="1">
      <c r="B229" s="1"/>
      <c r="C229" s="2"/>
      <c r="D229" s="2"/>
      <c r="E229" s="2"/>
      <c r="F229" s="2"/>
      <c r="G229" s="2"/>
      <c r="H229" s="2"/>
      <c r="I229" s="2"/>
      <c r="J229" s="2"/>
      <c r="K229" s="2"/>
      <c r="L229" s="1"/>
      <c r="M229" s="1"/>
      <c r="N229" s="1"/>
      <c r="O229" s="2"/>
      <c r="P229" s="2"/>
      <c r="Q229" s="2"/>
      <c r="R229" s="2"/>
      <c r="S229" s="2"/>
      <c r="T229" s="2"/>
      <c r="U229" s="2"/>
      <c r="V229" s="2"/>
      <c r="W229" s="2"/>
    </row>
    <row r="230" ht="16.5" customHeight="1">
      <c r="B230" s="1"/>
      <c r="C230" s="2"/>
      <c r="D230" s="2"/>
      <c r="E230" s="2"/>
      <c r="F230" s="2"/>
      <c r="G230" s="2"/>
      <c r="H230" s="2"/>
      <c r="I230" s="2"/>
      <c r="J230" s="2"/>
      <c r="K230" s="2"/>
      <c r="L230" s="1"/>
      <c r="M230" s="1"/>
      <c r="N230" s="1"/>
      <c r="O230" s="2"/>
      <c r="P230" s="2"/>
      <c r="Q230" s="2"/>
      <c r="R230" s="2"/>
      <c r="S230" s="2"/>
      <c r="T230" s="2"/>
      <c r="U230" s="2"/>
      <c r="V230" s="2"/>
      <c r="W230" s="2"/>
    </row>
    <row r="231" ht="16.5" customHeight="1">
      <c r="B231" s="1"/>
      <c r="C231" s="2"/>
      <c r="D231" s="2"/>
      <c r="E231" s="2"/>
      <c r="F231" s="2"/>
      <c r="G231" s="2"/>
      <c r="H231" s="2"/>
      <c r="I231" s="2"/>
      <c r="J231" s="2"/>
      <c r="K231" s="2"/>
      <c r="L231" s="1"/>
      <c r="M231" s="1"/>
      <c r="N231" s="1"/>
      <c r="O231" s="2"/>
      <c r="P231" s="2"/>
      <c r="Q231" s="2"/>
      <c r="R231" s="2"/>
      <c r="S231" s="2"/>
      <c r="T231" s="2"/>
      <c r="U231" s="2"/>
      <c r="V231" s="2"/>
      <c r="W231" s="2"/>
    </row>
    <row r="232" ht="16.5" customHeight="1">
      <c r="B232" s="1"/>
      <c r="C232" s="2"/>
      <c r="D232" s="2"/>
      <c r="E232" s="2"/>
      <c r="F232" s="2"/>
      <c r="G232" s="2"/>
      <c r="H232" s="2"/>
      <c r="I232" s="2"/>
      <c r="J232" s="2"/>
      <c r="K232" s="2"/>
      <c r="L232" s="1"/>
      <c r="M232" s="1"/>
      <c r="N232" s="1"/>
      <c r="O232" s="2"/>
      <c r="P232" s="2"/>
      <c r="Q232" s="2"/>
      <c r="R232" s="2"/>
      <c r="S232" s="2"/>
      <c r="T232" s="2"/>
      <c r="U232" s="2"/>
      <c r="V232" s="2"/>
      <c r="W232" s="2"/>
    </row>
    <row r="233" ht="16.5" customHeight="1">
      <c r="B233" s="1"/>
      <c r="C233" s="2"/>
      <c r="D233" s="2"/>
      <c r="E233" s="2"/>
      <c r="F233" s="2"/>
      <c r="G233" s="2"/>
      <c r="H233" s="2"/>
      <c r="I233" s="2"/>
      <c r="J233" s="2"/>
      <c r="K233" s="2"/>
      <c r="L233" s="1"/>
      <c r="M233" s="1"/>
      <c r="N233" s="1"/>
      <c r="O233" s="2"/>
      <c r="P233" s="2"/>
      <c r="Q233" s="2"/>
      <c r="R233" s="2"/>
      <c r="S233" s="2"/>
      <c r="T233" s="2"/>
      <c r="U233" s="2"/>
      <c r="V233" s="2"/>
      <c r="W233" s="2"/>
    </row>
    <row r="234" ht="16.5" customHeight="1">
      <c r="B234" s="1"/>
      <c r="C234" s="2"/>
      <c r="D234" s="2"/>
      <c r="E234" s="2"/>
      <c r="F234" s="2"/>
      <c r="G234" s="2"/>
      <c r="H234" s="2"/>
      <c r="I234" s="2"/>
      <c r="J234" s="2"/>
      <c r="K234" s="2"/>
      <c r="L234" s="1"/>
      <c r="M234" s="1"/>
      <c r="N234" s="1"/>
      <c r="O234" s="2"/>
      <c r="P234" s="2"/>
      <c r="Q234" s="2"/>
      <c r="R234" s="2"/>
      <c r="S234" s="2"/>
      <c r="T234" s="2"/>
      <c r="U234" s="2"/>
      <c r="V234" s="2"/>
      <c r="W234" s="2"/>
    </row>
    <row r="235" ht="16.5" customHeight="1">
      <c r="B235" s="1"/>
      <c r="C235" s="2"/>
      <c r="D235" s="2"/>
      <c r="E235" s="2"/>
      <c r="F235" s="2"/>
      <c r="G235" s="2"/>
      <c r="H235" s="2"/>
      <c r="I235" s="2"/>
      <c r="J235" s="2"/>
      <c r="K235" s="2"/>
      <c r="L235" s="1"/>
      <c r="M235" s="1"/>
      <c r="N235" s="1"/>
      <c r="O235" s="2"/>
      <c r="P235" s="2"/>
      <c r="Q235" s="2"/>
      <c r="R235" s="2"/>
      <c r="S235" s="2"/>
      <c r="T235" s="2"/>
      <c r="U235" s="2"/>
      <c r="V235" s="2"/>
      <c r="W235" s="2"/>
    </row>
    <row r="236" ht="16.5" customHeight="1">
      <c r="B236" s="1"/>
      <c r="C236" s="2"/>
      <c r="D236" s="2"/>
      <c r="E236" s="2"/>
      <c r="F236" s="2"/>
      <c r="G236" s="2"/>
      <c r="H236" s="2"/>
      <c r="I236" s="2"/>
      <c r="J236" s="2"/>
      <c r="K236" s="2"/>
      <c r="L236" s="1"/>
      <c r="M236" s="1"/>
      <c r="N236" s="1"/>
      <c r="O236" s="2"/>
      <c r="P236" s="2"/>
      <c r="Q236" s="2"/>
      <c r="R236" s="2"/>
      <c r="S236" s="2"/>
      <c r="T236" s="2"/>
      <c r="U236" s="2"/>
      <c r="V236" s="2"/>
      <c r="W236" s="2"/>
    </row>
    <row r="237" ht="16.5" customHeight="1">
      <c r="B237" s="1"/>
      <c r="C237" s="2"/>
      <c r="D237" s="2"/>
      <c r="E237" s="2"/>
      <c r="F237" s="2"/>
      <c r="G237" s="2"/>
      <c r="H237" s="2"/>
      <c r="I237" s="2"/>
      <c r="J237" s="2"/>
      <c r="K237" s="2"/>
      <c r="L237" s="1"/>
      <c r="M237" s="1"/>
      <c r="N237" s="1"/>
      <c r="O237" s="2"/>
      <c r="P237" s="2"/>
      <c r="Q237" s="2"/>
      <c r="R237" s="2"/>
      <c r="S237" s="2"/>
      <c r="T237" s="2"/>
      <c r="U237" s="2"/>
      <c r="V237" s="2"/>
      <c r="W237" s="2"/>
    </row>
    <row r="238" ht="16.5" customHeight="1">
      <c r="B238" s="1"/>
      <c r="C238" s="2"/>
      <c r="D238" s="2"/>
      <c r="E238" s="2"/>
      <c r="F238" s="2"/>
      <c r="G238" s="2"/>
      <c r="H238" s="2"/>
      <c r="I238" s="2"/>
      <c r="J238" s="2"/>
      <c r="K238" s="2"/>
      <c r="L238" s="1"/>
      <c r="M238" s="1"/>
      <c r="N238" s="1"/>
      <c r="O238" s="2"/>
      <c r="P238" s="2"/>
      <c r="Q238" s="2"/>
      <c r="R238" s="2"/>
      <c r="S238" s="2"/>
      <c r="T238" s="2"/>
      <c r="U238" s="2"/>
      <c r="V238" s="2"/>
      <c r="W238" s="2"/>
    </row>
    <row r="239" ht="16.5" customHeight="1">
      <c r="B239" s="1"/>
      <c r="C239" s="2"/>
      <c r="D239" s="2"/>
      <c r="E239" s="2"/>
      <c r="F239" s="2"/>
      <c r="G239" s="2"/>
      <c r="H239" s="2"/>
      <c r="I239" s="2"/>
      <c r="J239" s="2"/>
      <c r="K239" s="2"/>
      <c r="L239" s="1"/>
      <c r="M239" s="1"/>
      <c r="N239" s="1"/>
      <c r="O239" s="2"/>
      <c r="P239" s="2"/>
      <c r="Q239" s="2"/>
      <c r="R239" s="2"/>
      <c r="S239" s="2"/>
      <c r="T239" s="2"/>
      <c r="U239" s="2"/>
      <c r="V239" s="2"/>
      <c r="W239" s="2"/>
    </row>
    <row r="240" ht="16.5" customHeight="1">
      <c r="B240" s="1"/>
      <c r="C240" s="2"/>
      <c r="D240" s="2"/>
      <c r="E240" s="2"/>
      <c r="F240" s="2"/>
      <c r="G240" s="2"/>
      <c r="H240" s="2"/>
      <c r="I240" s="2"/>
      <c r="J240" s="2"/>
      <c r="K240" s="2"/>
      <c r="L240" s="1"/>
      <c r="M240" s="1"/>
      <c r="N240" s="1"/>
      <c r="O240" s="2"/>
      <c r="P240" s="2"/>
      <c r="Q240" s="2"/>
      <c r="R240" s="2"/>
      <c r="S240" s="2"/>
      <c r="T240" s="2"/>
      <c r="U240" s="2"/>
      <c r="V240" s="2"/>
      <c r="W240" s="2"/>
    </row>
    <row r="241" ht="16.5" customHeight="1">
      <c r="B241" s="1"/>
      <c r="C241" s="2"/>
      <c r="D241" s="2"/>
      <c r="E241" s="2"/>
      <c r="F241" s="2"/>
      <c r="G241" s="2"/>
      <c r="H241" s="2"/>
      <c r="I241" s="2"/>
      <c r="J241" s="2"/>
      <c r="K241" s="2"/>
      <c r="L241" s="1"/>
      <c r="M241" s="1"/>
      <c r="N241" s="1"/>
      <c r="O241" s="2"/>
      <c r="P241" s="2"/>
      <c r="Q241" s="2"/>
      <c r="R241" s="2"/>
      <c r="S241" s="2"/>
      <c r="T241" s="2"/>
      <c r="U241" s="2"/>
      <c r="V241" s="2"/>
      <c r="W241" s="2"/>
    </row>
    <row r="242" ht="16.5" customHeight="1">
      <c r="B242" s="1"/>
      <c r="C242" s="2"/>
      <c r="D242" s="2"/>
      <c r="E242" s="2"/>
      <c r="F242" s="2"/>
      <c r="G242" s="2"/>
      <c r="H242" s="2"/>
      <c r="I242" s="2"/>
      <c r="J242" s="2"/>
      <c r="K242" s="2"/>
      <c r="L242" s="1"/>
      <c r="M242" s="1"/>
      <c r="N242" s="1"/>
      <c r="O242" s="2"/>
      <c r="P242" s="2"/>
      <c r="Q242" s="2"/>
      <c r="R242" s="2"/>
      <c r="S242" s="2"/>
      <c r="T242" s="2"/>
      <c r="U242" s="2"/>
      <c r="V242" s="2"/>
      <c r="W242" s="2"/>
    </row>
    <row r="243" ht="16.5" customHeight="1">
      <c r="B243" s="1"/>
      <c r="C243" s="2"/>
      <c r="D243" s="2"/>
      <c r="E243" s="2"/>
      <c r="F243" s="2"/>
      <c r="G243" s="2"/>
      <c r="H243" s="2"/>
      <c r="I243" s="2"/>
      <c r="J243" s="2"/>
      <c r="K243" s="2"/>
      <c r="L243" s="1"/>
      <c r="M243" s="1"/>
      <c r="N243" s="1"/>
      <c r="O243" s="2"/>
      <c r="P243" s="2"/>
      <c r="Q243" s="2"/>
      <c r="R243" s="2"/>
      <c r="S243" s="2"/>
      <c r="T243" s="2"/>
      <c r="U243" s="2"/>
      <c r="V243" s="2"/>
      <c r="W243" s="2"/>
    </row>
    <row r="244" ht="16.5" customHeight="1">
      <c r="B244" s="1"/>
      <c r="C244" s="2"/>
      <c r="D244" s="2"/>
      <c r="E244" s="2"/>
      <c r="F244" s="2"/>
      <c r="G244" s="2"/>
      <c r="H244" s="2"/>
      <c r="I244" s="2"/>
      <c r="J244" s="2"/>
      <c r="K244" s="2"/>
      <c r="L244" s="1"/>
      <c r="M244" s="1"/>
      <c r="N244" s="1"/>
      <c r="O244" s="2"/>
      <c r="P244" s="2"/>
      <c r="Q244" s="2"/>
      <c r="R244" s="2"/>
      <c r="S244" s="2"/>
      <c r="T244" s="2"/>
      <c r="U244" s="2"/>
      <c r="V244" s="2"/>
      <c r="W244" s="2"/>
    </row>
    <row r="245" ht="16.5" customHeight="1">
      <c r="B245" s="1"/>
      <c r="C245" s="2"/>
      <c r="D245" s="2"/>
      <c r="E245" s="2"/>
      <c r="F245" s="2"/>
      <c r="G245" s="2"/>
      <c r="H245" s="2"/>
      <c r="I245" s="2"/>
      <c r="J245" s="2"/>
      <c r="K245" s="2"/>
      <c r="L245" s="1"/>
      <c r="M245" s="1"/>
      <c r="N245" s="1"/>
      <c r="O245" s="2"/>
      <c r="P245" s="2"/>
      <c r="Q245" s="2"/>
      <c r="R245" s="2"/>
      <c r="S245" s="2"/>
      <c r="T245" s="2"/>
      <c r="U245" s="2"/>
      <c r="V245" s="2"/>
      <c r="W245" s="2"/>
    </row>
    <row r="246" ht="16.5" customHeight="1">
      <c r="B246" s="1"/>
      <c r="C246" s="2"/>
      <c r="D246" s="2"/>
      <c r="E246" s="2"/>
      <c r="F246" s="2"/>
      <c r="G246" s="2"/>
      <c r="H246" s="2"/>
      <c r="I246" s="2"/>
      <c r="J246" s="2"/>
      <c r="K246" s="2"/>
      <c r="L246" s="1"/>
      <c r="M246" s="1"/>
      <c r="N246" s="1"/>
      <c r="O246" s="2"/>
      <c r="P246" s="2"/>
      <c r="Q246" s="2"/>
      <c r="R246" s="2"/>
      <c r="S246" s="2"/>
      <c r="T246" s="2"/>
      <c r="U246" s="2"/>
      <c r="V246" s="2"/>
      <c r="W246" s="2"/>
    </row>
    <row r="247" ht="16.5" customHeight="1">
      <c r="B247" s="1"/>
      <c r="C247" s="2"/>
      <c r="D247" s="2"/>
      <c r="E247" s="2"/>
      <c r="F247" s="2"/>
      <c r="G247" s="2"/>
      <c r="H247" s="2"/>
      <c r="I247" s="2"/>
      <c r="J247" s="2"/>
      <c r="K247" s="2"/>
      <c r="L247" s="1"/>
      <c r="M247" s="1"/>
      <c r="N247" s="1"/>
      <c r="O247" s="2"/>
      <c r="P247" s="2"/>
      <c r="Q247" s="2"/>
      <c r="R247" s="2"/>
      <c r="S247" s="2"/>
      <c r="T247" s="2"/>
      <c r="U247" s="2"/>
      <c r="V247" s="2"/>
      <c r="W247" s="2"/>
    </row>
    <row r="248" ht="16.5" customHeight="1">
      <c r="B248" s="1"/>
      <c r="C248" s="2"/>
      <c r="D248" s="2"/>
      <c r="E248" s="2"/>
      <c r="F248" s="2"/>
      <c r="G248" s="2"/>
      <c r="H248" s="2"/>
      <c r="I248" s="2"/>
      <c r="J248" s="2"/>
      <c r="K248" s="2"/>
      <c r="L248" s="1"/>
      <c r="M248" s="1"/>
      <c r="N248" s="1"/>
      <c r="O248" s="2"/>
      <c r="P248" s="2"/>
      <c r="Q248" s="2"/>
      <c r="R248" s="2"/>
      <c r="S248" s="2"/>
      <c r="T248" s="2"/>
      <c r="U248" s="2"/>
      <c r="V248" s="2"/>
      <c r="W248" s="2"/>
    </row>
    <row r="249" ht="16.5" customHeight="1">
      <c r="B249" s="1"/>
      <c r="C249" s="2"/>
      <c r="D249" s="2"/>
      <c r="E249" s="2"/>
      <c r="F249" s="2"/>
      <c r="G249" s="2"/>
      <c r="H249" s="2"/>
      <c r="I249" s="2"/>
      <c r="J249" s="2"/>
      <c r="K249" s="2"/>
      <c r="L249" s="1"/>
      <c r="M249" s="1"/>
      <c r="N249" s="1"/>
      <c r="O249" s="2"/>
      <c r="P249" s="2"/>
      <c r="Q249" s="2"/>
      <c r="R249" s="2"/>
      <c r="S249" s="2"/>
      <c r="T249" s="2"/>
      <c r="U249" s="2"/>
      <c r="V249" s="2"/>
      <c r="W249" s="2"/>
    </row>
    <row r="250" ht="16.5" customHeight="1">
      <c r="B250" s="1"/>
      <c r="C250" s="2"/>
      <c r="D250" s="2"/>
      <c r="E250" s="2"/>
      <c r="F250" s="2"/>
      <c r="G250" s="2"/>
      <c r="H250" s="2"/>
      <c r="I250" s="2"/>
      <c r="J250" s="2"/>
      <c r="K250" s="2"/>
      <c r="L250" s="1"/>
      <c r="M250" s="1"/>
      <c r="N250" s="1"/>
      <c r="O250" s="2"/>
      <c r="P250" s="2"/>
      <c r="Q250" s="2"/>
      <c r="R250" s="2"/>
      <c r="S250" s="2"/>
      <c r="T250" s="2"/>
      <c r="U250" s="2"/>
      <c r="V250" s="2"/>
      <c r="W250" s="2"/>
    </row>
    <row r="251" ht="16.5" customHeight="1">
      <c r="B251" s="1"/>
      <c r="C251" s="2"/>
      <c r="D251" s="2"/>
      <c r="E251" s="2"/>
      <c r="F251" s="2"/>
      <c r="G251" s="2"/>
      <c r="H251" s="2"/>
      <c r="I251" s="2"/>
      <c r="J251" s="2"/>
      <c r="K251" s="2"/>
      <c r="L251" s="1"/>
      <c r="M251" s="1"/>
      <c r="N251" s="1"/>
      <c r="O251" s="2"/>
      <c r="P251" s="2"/>
      <c r="Q251" s="2"/>
      <c r="R251" s="2"/>
      <c r="S251" s="2"/>
      <c r="T251" s="2"/>
      <c r="U251" s="2"/>
      <c r="V251" s="2"/>
      <c r="W251" s="2"/>
    </row>
    <row r="252" ht="16.5" customHeight="1">
      <c r="B252" s="1"/>
      <c r="C252" s="2"/>
      <c r="D252" s="2"/>
      <c r="E252" s="2"/>
      <c r="F252" s="2"/>
      <c r="G252" s="2"/>
      <c r="H252" s="2"/>
      <c r="I252" s="2"/>
      <c r="J252" s="2"/>
      <c r="K252" s="2"/>
      <c r="L252" s="1"/>
      <c r="M252" s="1"/>
      <c r="N252" s="1"/>
      <c r="O252" s="2"/>
      <c r="P252" s="2"/>
      <c r="Q252" s="2"/>
      <c r="R252" s="2"/>
      <c r="S252" s="2"/>
      <c r="T252" s="2"/>
      <c r="U252" s="2"/>
      <c r="V252" s="2"/>
      <c r="W252" s="2"/>
    </row>
    <row r="253" ht="16.5" customHeight="1">
      <c r="B253" s="1"/>
      <c r="C253" s="2"/>
      <c r="D253" s="2"/>
      <c r="E253" s="2"/>
      <c r="F253" s="2"/>
      <c r="G253" s="2"/>
      <c r="H253" s="2"/>
      <c r="I253" s="2"/>
      <c r="J253" s="2"/>
      <c r="K253" s="2"/>
      <c r="L253" s="1"/>
      <c r="M253" s="1"/>
      <c r="N253" s="1"/>
      <c r="O253" s="2"/>
      <c r="P253" s="2"/>
      <c r="Q253" s="2"/>
      <c r="R253" s="2"/>
      <c r="S253" s="2"/>
      <c r="T253" s="2"/>
      <c r="U253" s="2"/>
      <c r="V253" s="2"/>
      <c r="W253" s="2"/>
    </row>
    <row r="254" ht="16.5" customHeight="1">
      <c r="B254" s="1"/>
      <c r="C254" s="2"/>
      <c r="D254" s="2"/>
      <c r="E254" s="2"/>
      <c r="F254" s="2"/>
      <c r="G254" s="2"/>
      <c r="H254" s="2"/>
      <c r="I254" s="2"/>
      <c r="J254" s="2"/>
      <c r="K254" s="2"/>
      <c r="L254" s="1"/>
      <c r="M254" s="1"/>
      <c r="N254" s="1"/>
      <c r="O254" s="2"/>
      <c r="P254" s="2"/>
      <c r="Q254" s="2"/>
      <c r="R254" s="2"/>
      <c r="S254" s="2"/>
      <c r="T254" s="2"/>
      <c r="U254" s="2"/>
      <c r="V254" s="2"/>
      <c r="W254" s="2"/>
    </row>
    <row r="255" ht="16.5" customHeight="1">
      <c r="B255" s="1"/>
      <c r="C255" s="2"/>
      <c r="D255" s="2"/>
      <c r="E255" s="2"/>
      <c r="F255" s="2"/>
      <c r="G255" s="2"/>
      <c r="H255" s="2"/>
      <c r="I255" s="2"/>
      <c r="J255" s="2"/>
      <c r="K255" s="2"/>
      <c r="L255" s="1"/>
      <c r="M255" s="1"/>
      <c r="N255" s="1"/>
      <c r="O255" s="2"/>
      <c r="P255" s="2"/>
      <c r="Q255" s="2"/>
      <c r="R255" s="2"/>
      <c r="S255" s="2"/>
      <c r="T255" s="2"/>
      <c r="U255" s="2"/>
      <c r="V255" s="2"/>
      <c r="W255" s="2"/>
    </row>
    <row r="256" ht="16.5" customHeight="1">
      <c r="B256" s="1"/>
      <c r="C256" s="2"/>
      <c r="D256" s="2"/>
      <c r="E256" s="2"/>
      <c r="F256" s="2"/>
      <c r="G256" s="2"/>
      <c r="H256" s="2"/>
      <c r="I256" s="2"/>
      <c r="J256" s="2"/>
      <c r="K256" s="2"/>
      <c r="L256" s="1"/>
      <c r="M256" s="1"/>
      <c r="N256" s="1"/>
      <c r="O256" s="2"/>
      <c r="P256" s="2"/>
      <c r="Q256" s="2"/>
      <c r="R256" s="2"/>
      <c r="S256" s="2"/>
      <c r="T256" s="2"/>
      <c r="U256" s="2"/>
      <c r="V256" s="2"/>
      <c r="W256" s="2"/>
    </row>
    <row r="257" ht="16.5" customHeight="1">
      <c r="B257" s="1"/>
      <c r="C257" s="2"/>
      <c r="D257" s="2"/>
      <c r="E257" s="2"/>
      <c r="F257" s="2"/>
      <c r="G257" s="2"/>
      <c r="H257" s="2"/>
      <c r="I257" s="2"/>
      <c r="J257" s="2"/>
      <c r="K257" s="2"/>
      <c r="L257" s="1"/>
      <c r="M257" s="1"/>
      <c r="N257" s="1"/>
      <c r="O257" s="2"/>
      <c r="P257" s="2"/>
      <c r="Q257" s="2"/>
      <c r="R257" s="2"/>
      <c r="S257" s="2"/>
      <c r="T257" s="2"/>
      <c r="U257" s="2"/>
      <c r="V257" s="2"/>
      <c r="W257" s="2"/>
    </row>
    <row r="258" ht="16.5" customHeight="1">
      <c r="B258" s="1"/>
      <c r="C258" s="2"/>
      <c r="D258" s="2"/>
      <c r="E258" s="2"/>
      <c r="F258" s="2"/>
      <c r="G258" s="2"/>
      <c r="H258" s="2"/>
      <c r="I258" s="2"/>
      <c r="J258" s="2"/>
      <c r="K258" s="2"/>
      <c r="L258" s="1"/>
      <c r="M258" s="1"/>
      <c r="N258" s="1"/>
      <c r="O258" s="2"/>
      <c r="P258" s="2"/>
      <c r="Q258" s="2"/>
      <c r="R258" s="2"/>
      <c r="S258" s="2"/>
      <c r="T258" s="2"/>
      <c r="U258" s="2"/>
      <c r="V258" s="2"/>
      <c r="W258" s="2"/>
    </row>
    <row r="259" ht="16.5" customHeight="1">
      <c r="B259" s="1"/>
      <c r="C259" s="2"/>
      <c r="D259" s="2"/>
      <c r="E259" s="2"/>
      <c r="F259" s="2"/>
      <c r="G259" s="2"/>
      <c r="H259" s="2"/>
      <c r="I259" s="2"/>
      <c r="J259" s="2"/>
      <c r="K259" s="2"/>
      <c r="L259" s="1"/>
      <c r="M259" s="1"/>
      <c r="N259" s="1"/>
      <c r="O259" s="2"/>
      <c r="P259" s="2"/>
      <c r="Q259" s="2"/>
      <c r="R259" s="2"/>
      <c r="S259" s="2"/>
      <c r="T259" s="2"/>
      <c r="U259" s="2"/>
      <c r="V259" s="2"/>
      <c r="W259" s="2"/>
    </row>
    <row r="260" ht="16.5" customHeight="1">
      <c r="B260" s="1"/>
      <c r="C260" s="2"/>
      <c r="D260" s="2"/>
      <c r="E260" s="2"/>
      <c r="F260" s="2"/>
      <c r="G260" s="2"/>
      <c r="H260" s="2"/>
      <c r="I260" s="2"/>
      <c r="J260" s="2"/>
      <c r="K260" s="2"/>
      <c r="L260" s="1"/>
      <c r="M260" s="1"/>
      <c r="N260" s="1"/>
      <c r="O260" s="2"/>
      <c r="P260" s="2"/>
      <c r="Q260" s="2"/>
      <c r="R260" s="2"/>
      <c r="S260" s="2"/>
      <c r="T260" s="2"/>
      <c r="U260" s="2"/>
      <c r="V260" s="2"/>
      <c r="W260" s="2"/>
    </row>
    <row r="261" ht="16.5" customHeight="1">
      <c r="B261" s="1"/>
      <c r="C261" s="2"/>
      <c r="D261" s="2"/>
      <c r="E261" s="2"/>
      <c r="F261" s="2"/>
      <c r="G261" s="2"/>
      <c r="H261" s="2"/>
      <c r="I261" s="2"/>
      <c r="J261" s="2"/>
      <c r="K261" s="2"/>
      <c r="L261" s="1"/>
      <c r="M261" s="1"/>
      <c r="N261" s="1"/>
      <c r="O261" s="2"/>
      <c r="P261" s="2"/>
      <c r="Q261" s="2"/>
      <c r="R261" s="2"/>
      <c r="S261" s="2"/>
      <c r="T261" s="2"/>
      <c r="U261" s="2"/>
      <c r="V261" s="2"/>
      <c r="W261" s="2"/>
    </row>
    <row r="262" ht="16.5" customHeight="1">
      <c r="B262" s="1"/>
      <c r="C262" s="2"/>
      <c r="D262" s="2"/>
      <c r="E262" s="2"/>
      <c r="F262" s="2"/>
      <c r="G262" s="2"/>
      <c r="H262" s="2"/>
      <c r="I262" s="2"/>
      <c r="J262" s="2"/>
      <c r="K262" s="2"/>
      <c r="L262" s="1"/>
      <c r="M262" s="1"/>
      <c r="N262" s="1"/>
      <c r="O262" s="2"/>
      <c r="P262" s="2"/>
      <c r="Q262" s="2"/>
      <c r="R262" s="2"/>
      <c r="S262" s="2"/>
      <c r="T262" s="2"/>
      <c r="U262" s="2"/>
      <c r="V262" s="2"/>
      <c r="W262" s="2"/>
    </row>
    <row r="263" ht="16.5" customHeight="1">
      <c r="B263" s="1"/>
      <c r="C263" s="2"/>
      <c r="D263" s="2"/>
      <c r="E263" s="2"/>
      <c r="F263" s="2"/>
      <c r="G263" s="2"/>
      <c r="H263" s="2"/>
      <c r="I263" s="2"/>
      <c r="J263" s="2"/>
      <c r="K263" s="2"/>
      <c r="L263" s="1"/>
      <c r="M263" s="1"/>
      <c r="N263" s="1"/>
      <c r="O263" s="2"/>
      <c r="P263" s="2"/>
      <c r="Q263" s="2"/>
      <c r="R263" s="2"/>
      <c r="S263" s="2"/>
      <c r="T263" s="2"/>
      <c r="U263" s="2"/>
      <c r="V263" s="2"/>
      <c r="W263" s="2"/>
    </row>
    <row r="264" ht="16.5" customHeight="1">
      <c r="B264" s="1"/>
      <c r="C264" s="2"/>
      <c r="D264" s="2"/>
      <c r="E264" s="2"/>
      <c r="F264" s="2"/>
      <c r="G264" s="2"/>
      <c r="H264" s="2"/>
      <c r="I264" s="2"/>
      <c r="J264" s="2"/>
      <c r="K264" s="2"/>
      <c r="L264" s="1"/>
      <c r="M264" s="1"/>
      <c r="N264" s="1"/>
      <c r="O264" s="2"/>
      <c r="P264" s="2"/>
      <c r="Q264" s="2"/>
      <c r="R264" s="2"/>
      <c r="S264" s="2"/>
      <c r="T264" s="2"/>
      <c r="U264" s="2"/>
      <c r="V264" s="2"/>
      <c r="W264" s="2"/>
    </row>
    <row r="265" ht="16.5" customHeight="1">
      <c r="B265" s="1"/>
      <c r="C265" s="2"/>
      <c r="D265" s="2"/>
      <c r="E265" s="2"/>
      <c r="F265" s="2"/>
      <c r="G265" s="2"/>
      <c r="H265" s="2"/>
      <c r="I265" s="2"/>
      <c r="J265" s="2"/>
      <c r="K265" s="2"/>
      <c r="L265" s="1"/>
      <c r="M265" s="1"/>
      <c r="N265" s="1"/>
      <c r="O265" s="2"/>
      <c r="P265" s="2"/>
      <c r="Q265" s="2"/>
      <c r="R265" s="2"/>
      <c r="S265" s="2"/>
      <c r="T265" s="2"/>
      <c r="U265" s="2"/>
      <c r="V265" s="2"/>
      <c r="W265" s="2"/>
    </row>
    <row r="266" ht="16.5" customHeight="1">
      <c r="B266" s="1"/>
      <c r="C266" s="2"/>
      <c r="D266" s="2"/>
      <c r="E266" s="2"/>
      <c r="F266" s="2"/>
      <c r="G266" s="2"/>
      <c r="H266" s="2"/>
      <c r="I266" s="2"/>
      <c r="J266" s="2"/>
      <c r="K266" s="2"/>
      <c r="L266" s="1"/>
      <c r="M266" s="1"/>
      <c r="N266" s="1"/>
      <c r="O266" s="2"/>
      <c r="P266" s="2"/>
      <c r="Q266" s="2"/>
      <c r="R266" s="2"/>
      <c r="S266" s="2"/>
      <c r="T266" s="2"/>
      <c r="U266" s="2"/>
      <c r="V266" s="2"/>
      <c r="W266" s="2"/>
    </row>
    <row r="267" ht="16.5" customHeight="1">
      <c r="B267" s="1"/>
      <c r="C267" s="2"/>
      <c r="D267" s="2"/>
      <c r="E267" s="2"/>
      <c r="F267" s="2"/>
      <c r="G267" s="2"/>
      <c r="H267" s="2"/>
      <c r="I267" s="2"/>
      <c r="J267" s="2"/>
      <c r="K267" s="2"/>
      <c r="L267" s="1"/>
      <c r="M267" s="1"/>
      <c r="N267" s="1"/>
      <c r="O267" s="2"/>
      <c r="P267" s="2"/>
      <c r="Q267" s="2"/>
      <c r="R267" s="2"/>
      <c r="S267" s="2"/>
      <c r="T267" s="2"/>
      <c r="U267" s="2"/>
      <c r="V267" s="2"/>
      <c r="W267" s="2"/>
    </row>
    <row r="268" ht="16.5" customHeight="1">
      <c r="B268" s="1"/>
      <c r="C268" s="2"/>
      <c r="D268" s="2"/>
      <c r="E268" s="2"/>
      <c r="F268" s="2"/>
      <c r="G268" s="2"/>
      <c r="H268" s="2"/>
      <c r="I268" s="2"/>
      <c r="J268" s="2"/>
      <c r="K268" s="2"/>
      <c r="L268" s="1"/>
      <c r="M268" s="1"/>
      <c r="N268" s="1"/>
      <c r="O268" s="2"/>
      <c r="P268" s="2"/>
      <c r="Q268" s="2"/>
      <c r="R268" s="2"/>
      <c r="S268" s="2"/>
      <c r="T268" s="2"/>
      <c r="U268" s="2"/>
      <c r="V268" s="2"/>
      <c r="W268" s="2"/>
    </row>
    <row r="269" ht="16.5" customHeight="1">
      <c r="B269" s="1"/>
      <c r="C269" s="2"/>
      <c r="D269" s="2"/>
      <c r="E269" s="2"/>
      <c r="F269" s="2"/>
      <c r="G269" s="2"/>
      <c r="H269" s="2"/>
      <c r="I269" s="2"/>
      <c r="J269" s="2"/>
      <c r="K269" s="2"/>
      <c r="L269" s="1"/>
      <c r="M269" s="1"/>
      <c r="N269" s="1"/>
      <c r="O269" s="2"/>
      <c r="P269" s="2"/>
      <c r="Q269" s="2"/>
      <c r="R269" s="2"/>
      <c r="S269" s="2"/>
      <c r="T269" s="2"/>
      <c r="U269" s="2"/>
      <c r="V269" s="2"/>
      <c r="W269" s="2"/>
    </row>
    <row r="270" ht="16.5" customHeight="1">
      <c r="B270" s="1"/>
      <c r="C270" s="2"/>
      <c r="D270" s="2"/>
      <c r="E270" s="2"/>
      <c r="F270" s="2"/>
      <c r="G270" s="2"/>
      <c r="H270" s="2"/>
      <c r="I270" s="2"/>
      <c r="J270" s="2"/>
      <c r="K270" s="2"/>
      <c r="L270" s="1"/>
      <c r="M270" s="1"/>
      <c r="N270" s="1"/>
      <c r="O270" s="2"/>
      <c r="P270" s="2"/>
      <c r="Q270" s="2"/>
      <c r="R270" s="2"/>
      <c r="S270" s="2"/>
      <c r="T270" s="2"/>
      <c r="U270" s="2"/>
      <c r="V270" s="2"/>
      <c r="W270" s="2"/>
    </row>
    <row r="271" ht="16.5" customHeight="1">
      <c r="B271" s="1"/>
      <c r="C271" s="2"/>
      <c r="D271" s="2"/>
      <c r="E271" s="2"/>
      <c r="F271" s="2"/>
      <c r="G271" s="2"/>
      <c r="H271" s="2"/>
      <c r="I271" s="2"/>
      <c r="J271" s="2"/>
      <c r="K271" s="2"/>
      <c r="L271" s="1"/>
      <c r="M271" s="1"/>
      <c r="N271" s="1"/>
      <c r="O271" s="2"/>
      <c r="P271" s="2"/>
      <c r="Q271" s="2"/>
      <c r="R271" s="2"/>
      <c r="S271" s="2"/>
      <c r="T271" s="2"/>
      <c r="U271" s="2"/>
      <c r="V271" s="2"/>
      <c r="W271" s="2"/>
    </row>
    <row r="272" ht="16.5" customHeight="1">
      <c r="B272" s="1"/>
      <c r="C272" s="2"/>
      <c r="D272" s="2"/>
      <c r="E272" s="2"/>
      <c r="F272" s="2"/>
      <c r="G272" s="2"/>
      <c r="H272" s="2"/>
      <c r="I272" s="2"/>
      <c r="J272" s="2"/>
      <c r="K272" s="2"/>
      <c r="L272" s="1"/>
      <c r="M272" s="1"/>
      <c r="N272" s="1"/>
      <c r="O272" s="2"/>
      <c r="P272" s="2"/>
      <c r="Q272" s="2"/>
      <c r="R272" s="2"/>
      <c r="S272" s="2"/>
      <c r="T272" s="2"/>
      <c r="U272" s="2"/>
      <c r="V272" s="2"/>
      <c r="W272" s="2"/>
    </row>
    <row r="273" ht="16.5" customHeight="1">
      <c r="B273" s="1"/>
      <c r="C273" s="2"/>
      <c r="D273" s="2"/>
      <c r="E273" s="2"/>
      <c r="F273" s="2"/>
      <c r="G273" s="2"/>
      <c r="H273" s="2"/>
      <c r="I273" s="2"/>
      <c r="J273" s="2"/>
      <c r="K273" s="2"/>
      <c r="L273" s="1"/>
      <c r="M273" s="1"/>
      <c r="N273" s="1"/>
      <c r="O273" s="2"/>
      <c r="P273" s="2"/>
      <c r="Q273" s="2"/>
      <c r="R273" s="2"/>
      <c r="S273" s="2"/>
      <c r="T273" s="2"/>
      <c r="U273" s="2"/>
      <c r="V273" s="2"/>
      <c r="W273" s="2"/>
    </row>
    <row r="274" ht="16.5" customHeight="1">
      <c r="B274" s="1"/>
      <c r="C274" s="2"/>
      <c r="D274" s="2"/>
      <c r="E274" s="2"/>
      <c r="F274" s="2"/>
      <c r="G274" s="2"/>
      <c r="H274" s="2"/>
      <c r="I274" s="2"/>
      <c r="J274" s="2"/>
      <c r="K274" s="2"/>
      <c r="L274" s="1"/>
      <c r="M274" s="1"/>
      <c r="N274" s="1"/>
      <c r="O274" s="2"/>
      <c r="P274" s="2"/>
      <c r="Q274" s="2"/>
      <c r="R274" s="2"/>
      <c r="S274" s="2"/>
      <c r="T274" s="2"/>
      <c r="U274" s="2"/>
      <c r="V274" s="2"/>
      <c r="W274" s="2"/>
    </row>
    <row r="275" ht="16.5" customHeight="1">
      <c r="B275" s="1"/>
      <c r="C275" s="2"/>
      <c r="D275" s="2"/>
      <c r="E275" s="2"/>
      <c r="F275" s="2"/>
      <c r="G275" s="2"/>
      <c r="H275" s="2"/>
      <c r="I275" s="2"/>
      <c r="J275" s="2"/>
      <c r="K275" s="2"/>
      <c r="L275" s="1"/>
      <c r="M275" s="1"/>
      <c r="N275" s="1"/>
      <c r="O275" s="2"/>
      <c r="P275" s="2"/>
      <c r="Q275" s="2"/>
      <c r="R275" s="2"/>
      <c r="S275" s="2"/>
      <c r="T275" s="2"/>
      <c r="U275" s="2"/>
      <c r="V275" s="2"/>
      <c r="W275" s="2"/>
    </row>
    <row r="276" ht="16.5" customHeight="1">
      <c r="B276" s="1"/>
      <c r="C276" s="2"/>
      <c r="D276" s="2"/>
      <c r="E276" s="2"/>
      <c r="F276" s="2"/>
      <c r="G276" s="2"/>
      <c r="H276" s="2"/>
      <c r="I276" s="2"/>
      <c r="J276" s="2"/>
      <c r="K276" s="2"/>
      <c r="L276" s="1"/>
      <c r="M276" s="1"/>
      <c r="N276" s="1"/>
      <c r="O276" s="2"/>
      <c r="P276" s="2"/>
      <c r="Q276" s="2"/>
      <c r="R276" s="2"/>
      <c r="S276" s="2"/>
      <c r="T276" s="2"/>
      <c r="U276" s="2"/>
      <c r="V276" s="2"/>
      <c r="W276" s="2"/>
    </row>
    <row r="277" ht="16.5" customHeight="1">
      <c r="B277" s="1"/>
      <c r="C277" s="2"/>
      <c r="D277" s="2"/>
      <c r="E277" s="2"/>
      <c r="F277" s="2"/>
      <c r="G277" s="2"/>
      <c r="H277" s="2"/>
      <c r="I277" s="2"/>
      <c r="J277" s="2"/>
      <c r="K277" s="2"/>
      <c r="L277" s="1"/>
      <c r="M277" s="1"/>
      <c r="N277" s="1"/>
      <c r="O277" s="2"/>
      <c r="P277" s="2"/>
      <c r="Q277" s="2"/>
      <c r="R277" s="2"/>
      <c r="S277" s="2"/>
      <c r="T277" s="2"/>
      <c r="U277" s="2"/>
      <c r="V277" s="2"/>
      <c r="W277" s="2"/>
    </row>
    <row r="278" ht="16.5" customHeight="1">
      <c r="B278" s="1"/>
      <c r="C278" s="2"/>
      <c r="D278" s="2"/>
      <c r="E278" s="2"/>
      <c r="F278" s="2"/>
      <c r="G278" s="2"/>
      <c r="H278" s="2"/>
      <c r="I278" s="2"/>
      <c r="J278" s="2"/>
      <c r="K278" s="2"/>
      <c r="L278" s="1"/>
      <c r="M278" s="1"/>
      <c r="N278" s="1"/>
      <c r="O278" s="2"/>
      <c r="P278" s="2"/>
      <c r="Q278" s="2"/>
      <c r="R278" s="2"/>
      <c r="S278" s="2"/>
      <c r="T278" s="2"/>
      <c r="U278" s="2"/>
      <c r="V278" s="2"/>
      <c r="W278" s="2"/>
    </row>
    <row r="279" ht="16.5" customHeight="1">
      <c r="B279" s="1"/>
      <c r="C279" s="2"/>
      <c r="D279" s="2"/>
      <c r="E279" s="2"/>
      <c r="F279" s="2"/>
      <c r="G279" s="2"/>
      <c r="H279" s="2"/>
      <c r="I279" s="2"/>
      <c r="J279" s="2"/>
      <c r="K279" s="2"/>
      <c r="L279" s="1"/>
      <c r="M279" s="1"/>
      <c r="N279" s="1"/>
      <c r="O279" s="2"/>
      <c r="P279" s="2"/>
      <c r="Q279" s="2"/>
      <c r="R279" s="2"/>
      <c r="S279" s="2"/>
      <c r="T279" s="2"/>
      <c r="U279" s="2"/>
      <c r="V279" s="2"/>
      <c r="W279" s="2"/>
    </row>
    <row r="280" ht="16.5" customHeight="1">
      <c r="B280" s="1"/>
      <c r="C280" s="2"/>
      <c r="D280" s="2"/>
      <c r="E280" s="2"/>
      <c r="F280" s="2"/>
      <c r="G280" s="2"/>
      <c r="H280" s="2"/>
      <c r="I280" s="2"/>
      <c r="J280" s="2"/>
      <c r="K280" s="2"/>
      <c r="L280" s="1"/>
      <c r="M280" s="1"/>
      <c r="N280" s="1"/>
      <c r="O280" s="2"/>
      <c r="P280" s="2"/>
      <c r="Q280" s="2"/>
      <c r="R280" s="2"/>
      <c r="S280" s="2"/>
      <c r="T280" s="2"/>
      <c r="U280" s="2"/>
      <c r="V280" s="2"/>
      <c r="W280" s="2"/>
    </row>
    <row r="281" ht="16.5" customHeight="1">
      <c r="B281" s="1"/>
      <c r="C281" s="2"/>
      <c r="D281" s="2"/>
      <c r="E281" s="2"/>
      <c r="F281" s="2"/>
      <c r="G281" s="2"/>
      <c r="H281" s="2"/>
      <c r="I281" s="2"/>
      <c r="J281" s="2"/>
      <c r="K281" s="2"/>
      <c r="L281" s="1"/>
      <c r="M281" s="1"/>
      <c r="N281" s="1"/>
      <c r="O281" s="2"/>
      <c r="P281" s="2"/>
      <c r="Q281" s="2"/>
      <c r="R281" s="2"/>
      <c r="S281" s="2"/>
      <c r="T281" s="2"/>
      <c r="U281" s="2"/>
      <c r="V281" s="2"/>
      <c r="W281" s="2"/>
    </row>
    <row r="282" ht="16.5" customHeight="1">
      <c r="B282" s="1"/>
      <c r="C282" s="2"/>
      <c r="D282" s="2"/>
      <c r="E282" s="2"/>
      <c r="F282" s="2"/>
      <c r="G282" s="2"/>
      <c r="H282" s="2"/>
      <c r="I282" s="2"/>
      <c r="J282" s="2"/>
      <c r="K282" s="2"/>
      <c r="L282" s="1"/>
      <c r="M282" s="1"/>
      <c r="N282" s="1"/>
      <c r="O282" s="2"/>
      <c r="P282" s="2"/>
      <c r="Q282" s="2"/>
      <c r="R282" s="2"/>
      <c r="S282" s="2"/>
      <c r="T282" s="2"/>
      <c r="U282" s="2"/>
      <c r="V282" s="2"/>
      <c r="W282" s="2"/>
    </row>
    <row r="283" ht="16.5" customHeight="1">
      <c r="B283" s="1"/>
      <c r="C283" s="2"/>
      <c r="D283" s="2"/>
      <c r="E283" s="2"/>
      <c r="F283" s="2"/>
      <c r="G283" s="2"/>
      <c r="H283" s="2"/>
      <c r="I283" s="2"/>
      <c r="J283" s="2"/>
      <c r="K283" s="2"/>
      <c r="L283" s="1"/>
      <c r="M283" s="1"/>
      <c r="N283" s="1"/>
      <c r="O283" s="2"/>
      <c r="P283" s="2"/>
      <c r="Q283" s="2"/>
      <c r="R283" s="2"/>
      <c r="S283" s="2"/>
      <c r="T283" s="2"/>
      <c r="U283" s="2"/>
      <c r="V283" s="2"/>
      <c r="W283" s="2"/>
    </row>
    <row r="284" ht="16.5" customHeight="1">
      <c r="B284" s="1"/>
      <c r="C284" s="2"/>
      <c r="D284" s="2"/>
      <c r="E284" s="2"/>
      <c r="F284" s="2"/>
      <c r="G284" s="2"/>
      <c r="H284" s="2"/>
      <c r="I284" s="2"/>
      <c r="J284" s="2"/>
      <c r="K284" s="2"/>
      <c r="L284" s="1"/>
      <c r="M284" s="1"/>
      <c r="N284" s="1"/>
      <c r="O284" s="2"/>
      <c r="P284" s="2"/>
      <c r="Q284" s="2"/>
      <c r="R284" s="2"/>
      <c r="S284" s="2"/>
      <c r="T284" s="2"/>
      <c r="U284" s="2"/>
      <c r="V284" s="2"/>
      <c r="W284" s="2"/>
    </row>
    <row r="285" ht="16.5" customHeight="1">
      <c r="B285" s="1"/>
      <c r="C285" s="2"/>
      <c r="D285" s="2"/>
      <c r="E285" s="2"/>
      <c r="F285" s="2"/>
      <c r="G285" s="2"/>
      <c r="H285" s="2"/>
      <c r="I285" s="2"/>
      <c r="J285" s="2"/>
      <c r="K285" s="2"/>
      <c r="L285" s="1"/>
      <c r="M285" s="1"/>
      <c r="N285" s="1"/>
      <c r="O285" s="2"/>
      <c r="P285" s="2"/>
      <c r="Q285" s="2"/>
      <c r="R285" s="2"/>
      <c r="S285" s="2"/>
      <c r="T285" s="2"/>
      <c r="U285" s="2"/>
      <c r="V285" s="2"/>
      <c r="W285" s="2"/>
    </row>
    <row r="286" ht="16.5" customHeight="1">
      <c r="B286" s="1"/>
      <c r="C286" s="2"/>
      <c r="D286" s="2"/>
      <c r="E286" s="2"/>
      <c r="F286" s="2"/>
      <c r="G286" s="2"/>
      <c r="H286" s="2"/>
      <c r="I286" s="2"/>
      <c r="J286" s="2"/>
      <c r="K286" s="2"/>
      <c r="L286" s="1"/>
      <c r="M286" s="1"/>
      <c r="N286" s="1"/>
      <c r="O286" s="2"/>
      <c r="P286" s="2"/>
      <c r="Q286" s="2"/>
      <c r="R286" s="2"/>
      <c r="S286" s="2"/>
      <c r="T286" s="2"/>
      <c r="U286" s="2"/>
      <c r="V286" s="2"/>
      <c r="W286" s="2"/>
    </row>
    <row r="287" ht="16.5" customHeight="1">
      <c r="B287" s="1"/>
      <c r="C287" s="2"/>
      <c r="D287" s="2"/>
      <c r="E287" s="2"/>
      <c r="F287" s="2"/>
      <c r="G287" s="2"/>
      <c r="H287" s="2"/>
      <c r="I287" s="2"/>
      <c r="J287" s="2"/>
      <c r="K287" s="2"/>
      <c r="L287" s="1"/>
      <c r="M287" s="1"/>
      <c r="N287" s="1"/>
      <c r="O287" s="2"/>
      <c r="P287" s="2"/>
      <c r="Q287" s="2"/>
      <c r="R287" s="2"/>
      <c r="S287" s="2"/>
      <c r="T287" s="2"/>
      <c r="U287" s="2"/>
      <c r="V287" s="2"/>
      <c r="W287" s="2"/>
    </row>
    <row r="288" ht="16.5" customHeight="1">
      <c r="B288" s="1"/>
      <c r="C288" s="2"/>
      <c r="D288" s="2"/>
      <c r="E288" s="2"/>
      <c r="F288" s="2"/>
      <c r="G288" s="2"/>
      <c r="H288" s="2"/>
      <c r="I288" s="2"/>
      <c r="J288" s="2"/>
      <c r="K288" s="2"/>
      <c r="L288" s="1"/>
      <c r="M288" s="1"/>
      <c r="N288" s="1"/>
      <c r="O288" s="2"/>
      <c r="P288" s="2"/>
      <c r="Q288" s="2"/>
      <c r="R288" s="2"/>
      <c r="S288" s="2"/>
      <c r="T288" s="2"/>
      <c r="U288" s="2"/>
      <c r="V288" s="2"/>
      <c r="W288" s="2"/>
    </row>
    <row r="289" ht="16.5" customHeight="1">
      <c r="B289" s="1"/>
      <c r="C289" s="2"/>
      <c r="D289" s="2"/>
      <c r="E289" s="2"/>
      <c r="F289" s="2"/>
      <c r="G289" s="2"/>
      <c r="H289" s="2"/>
      <c r="I289" s="2"/>
      <c r="J289" s="2"/>
      <c r="K289" s="2"/>
      <c r="L289" s="1"/>
      <c r="M289" s="1"/>
      <c r="N289" s="1"/>
      <c r="O289" s="2"/>
      <c r="P289" s="2"/>
      <c r="Q289" s="2"/>
      <c r="R289" s="2"/>
      <c r="S289" s="2"/>
      <c r="T289" s="2"/>
      <c r="U289" s="2"/>
      <c r="V289" s="2"/>
      <c r="W289" s="2"/>
    </row>
    <row r="290" ht="16.5" customHeight="1">
      <c r="B290" s="1"/>
      <c r="C290" s="2"/>
      <c r="D290" s="2"/>
      <c r="E290" s="2"/>
      <c r="F290" s="2"/>
      <c r="G290" s="2"/>
      <c r="H290" s="2"/>
      <c r="I290" s="2"/>
      <c r="J290" s="2"/>
      <c r="K290" s="2"/>
      <c r="L290" s="1"/>
      <c r="M290" s="1"/>
      <c r="N290" s="1"/>
      <c r="O290" s="2"/>
      <c r="P290" s="2"/>
      <c r="Q290" s="2"/>
      <c r="R290" s="2"/>
      <c r="S290" s="2"/>
      <c r="T290" s="2"/>
      <c r="U290" s="2"/>
      <c r="V290" s="2"/>
      <c r="W290" s="2"/>
    </row>
    <row r="291" ht="16.5" customHeight="1">
      <c r="B291" s="1"/>
      <c r="C291" s="2"/>
      <c r="D291" s="2"/>
      <c r="E291" s="2"/>
      <c r="F291" s="2"/>
      <c r="G291" s="2"/>
      <c r="H291" s="2"/>
      <c r="I291" s="2"/>
      <c r="J291" s="2"/>
      <c r="K291" s="2"/>
      <c r="L291" s="1"/>
      <c r="M291" s="1"/>
      <c r="N291" s="1"/>
      <c r="O291" s="2"/>
      <c r="P291" s="2"/>
      <c r="Q291" s="2"/>
      <c r="R291" s="2"/>
      <c r="S291" s="2"/>
      <c r="T291" s="2"/>
      <c r="U291" s="2"/>
      <c r="V291" s="2"/>
      <c r="W291" s="2"/>
    </row>
    <row r="292" ht="16.5" customHeight="1">
      <c r="B292" s="1"/>
      <c r="C292" s="2"/>
      <c r="D292" s="2"/>
      <c r="E292" s="2"/>
      <c r="F292" s="2"/>
      <c r="G292" s="2"/>
      <c r="H292" s="2"/>
      <c r="I292" s="2"/>
      <c r="J292" s="2"/>
      <c r="K292" s="2"/>
      <c r="L292" s="1"/>
      <c r="M292" s="1"/>
      <c r="N292" s="1"/>
      <c r="O292" s="2"/>
      <c r="P292" s="2"/>
      <c r="Q292" s="2"/>
      <c r="R292" s="2"/>
      <c r="S292" s="2"/>
      <c r="T292" s="2"/>
      <c r="U292" s="2"/>
      <c r="V292" s="2"/>
      <c r="W292" s="2"/>
    </row>
    <row r="293" ht="16.5" customHeight="1">
      <c r="B293" s="1"/>
      <c r="C293" s="2"/>
      <c r="D293" s="2"/>
      <c r="E293" s="2"/>
      <c r="F293" s="2"/>
      <c r="G293" s="2"/>
      <c r="H293" s="2"/>
      <c r="I293" s="2"/>
      <c r="J293" s="2"/>
      <c r="K293" s="2"/>
      <c r="L293" s="1"/>
      <c r="M293" s="1"/>
      <c r="N293" s="1"/>
      <c r="O293" s="2"/>
      <c r="P293" s="2"/>
      <c r="Q293" s="2"/>
      <c r="R293" s="2"/>
      <c r="S293" s="2"/>
      <c r="T293" s="2"/>
      <c r="U293" s="2"/>
      <c r="V293" s="2"/>
      <c r="W293" s="2"/>
    </row>
    <row r="294" ht="16.5" customHeight="1">
      <c r="B294" s="1"/>
      <c r="C294" s="2"/>
      <c r="D294" s="2"/>
      <c r="E294" s="2"/>
      <c r="F294" s="2"/>
      <c r="G294" s="2"/>
      <c r="H294" s="2"/>
      <c r="I294" s="2"/>
      <c r="J294" s="2"/>
      <c r="K294" s="2"/>
      <c r="L294" s="1"/>
      <c r="M294" s="1"/>
      <c r="N294" s="1"/>
      <c r="O294" s="2"/>
      <c r="P294" s="2"/>
      <c r="Q294" s="2"/>
      <c r="R294" s="2"/>
      <c r="S294" s="2"/>
      <c r="T294" s="2"/>
      <c r="U294" s="2"/>
      <c r="V294" s="2"/>
      <c r="W294" s="2"/>
    </row>
    <row r="295" ht="16.5" customHeight="1">
      <c r="B295" s="1"/>
      <c r="C295" s="2"/>
      <c r="D295" s="2"/>
      <c r="E295" s="2"/>
      <c r="F295" s="2"/>
      <c r="G295" s="2"/>
      <c r="H295" s="2"/>
      <c r="I295" s="2"/>
      <c r="J295" s="2"/>
      <c r="K295" s="2"/>
      <c r="L295" s="1"/>
      <c r="M295" s="1"/>
      <c r="N295" s="1"/>
      <c r="O295" s="2"/>
      <c r="P295" s="2"/>
      <c r="Q295" s="2"/>
      <c r="R295" s="2"/>
      <c r="S295" s="2"/>
      <c r="T295" s="2"/>
      <c r="U295" s="2"/>
      <c r="V295" s="2"/>
      <c r="W295" s="2"/>
    </row>
    <row r="296" ht="16.5" customHeight="1">
      <c r="B296" s="1"/>
      <c r="C296" s="2"/>
      <c r="D296" s="2"/>
      <c r="E296" s="2"/>
      <c r="F296" s="2"/>
      <c r="G296" s="2"/>
      <c r="H296" s="2"/>
      <c r="I296" s="2"/>
      <c r="J296" s="2"/>
      <c r="K296" s="2"/>
      <c r="L296" s="1"/>
      <c r="M296" s="1"/>
      <c r="N296" s="1"/>
      <c r="O296" s="2"/>
      <c r="P296" s="2"/>
      <c r="Q296" s="2"/>
      <c r="R296" s="2"/>
      <c r="S296" s="2"/>
      <c r="T296" s="2"/>
      <c r="U296" s="2"/>
      <c r="V296" s="2"/>
      <c r="W296" s="2"/>
    </row>
    <row r="297" ht="16.5" customHeight="1">
      <c r="B297" s="1"/>
      <c r="C297" s="2"/>
      <c r="D297" s="2"/>
      <c r="E297" s="2"/>
      <c r="F297" s="2"/>
      <c r="G297" s="2"/>
      <c r="H297" s="2"/>
      <c r="I297" s="2"/>
      <c r="J297" s="2"/>
      <c r="K297" s="2"/>
      <c r="L297" s="1"/>
      <c r="M297" s="1"/>
      <c r="N297" s="1"/>
      <c r="O297" s="2"/>
      <c r="P297" s="2"/>
      <c r="Q297" s="2"/>
      <c r="R297" s="2"/>
      <c r="S297" s="2"/>
      <c r="T297" s="2"/>
      <c r="U297" s="2"/>
      <c r="V297" s="2"/>
      <c r="W297" s="2"/>
    </row>
    <row r="298" ht="16.5" customHeight="1">
      <c r="B298" s="1"/>
      <c r="C298" s="2"/>
      <c r="D298" s="2"/>
      <c r="E298" s="2"/>
      <c r="F298" s="2"/>
      <c r="G298" s="2"/>
      <c r="H298" s="2"/>
      <c r="I298" s="2"/>
      <c r="J298" s="2"/>
      <c r="K298" s="2"/>
      <c r="L298" s="1"/>
      <c r="M298" s="1"/>
      <c r="N298" s="1"/>
      <c r="O298" s="2"/>
      <c r="P298" s="2"/>
      <c r="Q298" s="2"/>
      <c r="R298" s="2"/>
      <c r="S298" s="2"/>
      <c r="T298" s="2"/>
      <c r="U298" s="2"/>
      <c r="V298" s="2"/>
      <c r="W298" s="2"/>
    </row>
    <row r="299" ht="16.5" customHeight="1">
      <c r="B299" s="1"/>
      <c r="C299" s="2"/>
      <c r="D299" s="2"/>
      <c r="E299" s="2"/>
      <c r="F299" s="2"/>
      <c r="G299" s="2"/>
      <c r="H299" s="2"/>
      <c r="I299" s="2"/>
      <c r="J299" s="2"/>
      <c r="K299" s="2"/>
      <c r="L299" s="1"/>
      <c r="M299" s="1"/>
      <c r="N299" s="1"/>
      <c r="O299" s="2"/>
      <c r="P299" s="2"/>
      <c r="Q299" s="2"/>
      <c r="R299" s="2"/>
      <c r="S299" s="2"/>
      <c r="T299" s="2"/>
      <c r="U299" s="2"/>
      <c r="V299" s="2"/>
      <c r="W299" s="2"/>
    </row>
    <row r="300" ht="16.5" customHeight="1">
      <c r="B300" s="1"/>
      <c r="C300" s="2"/>
      <c r="D300" s="2"/>
      <c r="E300" s="2"/>
      <c r="F300" s="2"/>
      <c r="G300" s="2"/>
      <c r="H300" s="2"/>
      <c r="I300" s="2"/>
      <c r="J300" s="2"/>
      <c r="K300" s="2"/>
      <c r="L300" s="1"/>
      <c r="M300" s="1"/>
      <c r="N300" s="1"/>
      <c r="O300" s="2"/>
      <c r="P300" s="2"/>
      <c r="Q300" s="2"/>
      <c r="R300" s="2"/>
      <c r="S300" s="2"/>
      <c r="T300" s="2"/>
      <c r="U300" s="2"/>
      <c r="V300" s="2"/>
      <c r="W300" s="2"/>
    </row>
    <row r="301" ht="16.5" customHeight="1">
      <c r="B301" s="1"/>
      <c r="C301" s="2"/>
      <c r="D301" s="2"/>
      <c r="E301" s="2"/>
      <c r="F301" s="2"/>
      <c r="G301" s="2"/>
      <c r="H301" s="2"/>
      <c r="I301" s="2"/>
      <c r="J301" s="2"/>
      <c r="K301" s="2"/>
      <c r="L301" s="1"/>
      <c r="M301" s="1"/>
      <c r="N301" s="1"/>
      <c r="O301" s="2"/>
      <c r="P301" s="2"/>
      <c r="Q301" s="2"/>
      <c r="R301" s="2"/>
      <c r="S301" s="2"/>
      <c r="T301" s="2"/>
      <c r="U301" s="2"/>
      <c r="V301" s="2"/>
      <c r="W301" s="2"/>
    </row>
    <row r="302" ht="16.5" customHeight="1">
      <c r="B302" s="1"/>
      <c r="C302" s="2"/>
      <c r="D302" s="2"/>
      <c r="E302" s="2"/>
      <c r="F302" s="2"/>
      <c r="G302" s="2"/>
      <c r="H302" s="2"/>
      <c r="I302" s="2"/>
      <c r="J302" s="2"/>
      <c r="K302" s="2"/>
      <c r="L302" s="1"/>
      <c r="M302" s="1"/>
      <c r="N302" s="1"/>
      <c r="O302" s="2"/>
      <c r="P302" s="2"/>
      <c r="Q302" s="2"/>
      <c r="R302" s="2"/>
      <c r="S302" s="2"/>
      <c r="T302" s="2"/>
      <c r="U302" s="2"/>
      <c r="V302" s="2"/>
      <c r="W302" s="2"/>
    </row>
    <row r="303" ht="16.5" customHeight="1">
      <c r="B303" s="1"/>
      <c r="C303" s="2"/>
      <c r="D303" s="2"/>
      <c r="E303" s="2"/>
      <c r="F303" s="2"/>
      <c r="G303" s="2"/>
      <c r="H303" s="2"/>
      <c r="I303" s="2"/>
      <c r="J303" s="2"/>
      <c r="K303" s="2"/>
      <c r="L303" s="1"/>
      <c r="M303" s="1"/>
      <c r="N303" s="1"/>
      <c r="O303" s="2"/>
      <c r="P303" s="2"/>
      <c r="Q303" s="2"/>
      <c r="R303" s="2"/>
      <c r="S303" s="2"/>
      <c r="T303" s="2"/>
      <c r="U303" s="2"/>
      <c r="V303" s="2"/>
      <c r="W303" s="2"/>
    </row>
    <row r="304" ht="16.5" customHeight="1">
      <c r="B304" s="1"/>
      <c r="C304" s="2"/>
      <c r="D304" s="2"/>
      <c r="E304" s="2"/>
      <c r="F304" s="2"/>
      <c r="G304" s="2"/>
      <c r="H304" s="2"/>
      <c r="I304" s="2"/>
      <c r="J304" s="2"/>
      <c r="K304" s="2"/>
      <c r="L304" s="1"/>
      <c r="M304" s="1"/>
      <c r="N304" s="1"/>
      <c r="O304" s="2"/>
      <c r="P304" s="2"/>
      <c r="Q304" s="2"/>
      <c r="R304" s="2"/>
      <c r="S304" s="2"/>
      <c r="T304" s="2"/>
      <c r="U304" s="2"/>
      <c r="V304" s="2"/>
      <c r="W304" s="2"/>
    </row>
    <row r="305" ht="16.5" customHeight="1">
      <c r="B305" s="1"/>
      <c r="C305" s="2"/>
      <c r="D305" s="2"/>
      <c r="E305" s="2"/>
      <c r="F305" s="2"/>
      <c r="G305" s="2"/>
      <c r="H305" s="2"/>
      <c r="I305" s="2"/>
      <c r="J305" s="2"/>
      <c r="K305" s="2"/>
      <c r="L305" s="1"/>
      <c r="M305" s="1"/>
      <c r="N305" s="1"/>
      <c r="O305" s="2"/>
      <c r="P305" s="2"/>
      <c r="Q305" s="2"/>
      <c r="R305" s="2"/>
      <c r="S305" s="2"/>
      <c r="T305" s="2"/>
      <c r="U305" s="2"/>
      <c r="V305" s="2"/>
      <c r="W305" s="2"/>
    </row>
    <row r="306" ht="16.5" customHeight="1">
      <c r="B306" s="1"/>
      <c r="C306" s="2"/>
      <c r="D306" s="2"/>
      <c r="E306" s="2"/>
      <c r="F306" s="2"/>
      <c r="G306" s="2"/>
      <c r="H306" s="2"/>
      <c r="I306" s="2"/>
      <c r="J306" s="2"/>
      <c r="K306" s="2"/>
      <c r="L306" s="1"/>
      <c r="M306" s="1"/>
      <c r="N306" s="1"/>
      <c r="O306" s="2"/>
      <c r="P306" s="2"/>
      <c r="Q306" s="2"/>
      <c r="R306" s="2"/>
      <c r="S306" s="2"/>
      <c r="T306" s="2"/>
      <c r="U306" s="2"/>
      <c r="V306" s="2"/>
      <c r="W306" s="2"/>
    </row>
    <row r="307" ht="16.5" customHeight="1">
      <c r="B307" s="1"/>
      <c r="C307" s="2"/>
      <c r="D307" s="2"/>
      <c r="E307" s="2"/>
      <c r="F307" s="2"/>
      <c r="G307" s="2"/>
      <c r="H307" s="2"/>
      <c r="I307" s="2"/>
      <c r="J307" s="2"/>
      <c r="K307" s="2"/>
      <c r="L307" s="1"/>
      <c r="M307" s="1"/>
      <c r="N307" s="1"/>
      <c r="O307" s="2"/>
      <c r="P307" s="2"/>
      <c r="Q307" s="2"/>
      <c r="R307" s="2"/>
      <c r="S307" s="2"/>
      <c r="T307" s="2"/>
      <c r="U307" s="2"/>
      <c r="V307" s="2"/>
      <c r="W307" s="2"/>
    </row>
    <row r="308" ht="16.5" customHeight="1">
      <c r="B308" s="1"/>
      <c r="C308" s="2"/>
      <c r="D308" s="2"/>
      <c r="E308" s="2"/>
      <c r="F308" s="2"/>
      <c r="G308" s="2"/>
      <c r="H308" s="2"/>
      <c r="I308" s="2"/>
      <c r="J308" s="2"/>
      <c r="K308" s="2"/>
      <c r="L308" s="1"/>
      <c r="M308" s="1"/>
      <c r="N308" s="1"/>
      <c r="O308" s="2"/>
      <c r="P308" s="2"/>
      <c r="Q308" s="2"/>
      <c r="R308" s="2"/>
      <c r="S308" s="2"/>
      <c r="T308" s="2"/>
      <c r="U308" s="2"/>
      <c r="V308" s="2"/>
      <c r="W308" s="2"/>
    </row>
    <row r="309" ht="16.5" customHeight="1">
      <c r="B309" s="1"/>
      <c r="C309" s="2"/>
      <c r="D309" s="2"/>
      <c r="E309" s="2"/>
      <c r="F309" s="2"/>
      <c r="G309" s="2"/>
      <c r="H309" s="2"/>
      <c r="I309" s="2"/>
      <c r="J309" s="2"/>
      <c r="K309" s="2"/>
      <c r="L309" s="1"/>
      <c r="M309" s="1"/>
      <c r="N309" s="1"/>
      <c r="O309" s="2"/>
      <c r="P309" s="2"/>
      <c r="Q309" s="2"/>
      <c r="R309" s="2"/>
      <c r="S309" s="2"/>
      <c r="T309" s="2"/>
      <c r="U309" s="2"/>
      <c r="V309" s="2"/>
      <c r="W309" s="2"/>
    </row>
    <row r="310" ht="16.5" customHeight="1">
      <c r="B310" s="1"/>
      <c r="C310" s="2"/>
      <c r="D310" s="2"/>
      <c r="E310" s="2"/>
      <c r="F310" s="2"/>
      <c r="G310" s="2"/>
      <c r="H310" s="2"/>
      <c r="I310" s="2"/>
      <c r="J310" s="2"/>
      <c r="K310" s="2"/>
      <c r="L310" s="1"/>
      <c r="M310" s="1"/>
      <c r="N310" s="1"/>
      <c r="O310" s="2"/>
      <c r="P310" s="2"/>
      <c r="Q310" s="2"/>
      <c r="R310" s="2"/>
      <c r="S310" s="2"/>
      <c r="T310" s="2"/>
      <c r="U310" s="2"/>
      <c r="V310" s="2"/>
      <c r="W310" s="2"/>
    </row>
    <row r="311" ht="16.5" customHeight="1">
      <c r="B311" s="1"/>
      <c r="C311" s="2"/>
      <c r="D311" s="2"/>
      <c r="E311" s="2"/>
      <c r="F311" s="2"/>
      <c r="G311" s="2"/>
      <c r="H311" s="2"/>
      <c r="I311" s="2"/>
      <c r="J311" s="2"/>
      <c r="K311" s="2"/>
      <c r="L311" s="1"/>
      <c r="M311" s="1"/>
      <c r="N311" s="1"/>
      <c r="O311" s="2"/>
      <c r="P311" s="2"/>
      <c r="Q311" s="2"/>
      <c r="R311" s="2"/>
      <c r="S311" s="2"/>
      <c r="T311" s="2"/>
      <c r="U311" s="2"/>
      <c r="V311" s="2"/>
      <c r="W311" s="2"/>
    </row>
    <row r="312" ht="16.5" customHeight="1">
      <c r="B312" s="1"/>
      <c r="C312" s="2"/>
      <c r="D312" s="2"/>
      <c r="E312" s="2"/>
      <c r="F312" s="2"/>
      <c r="G312" s="2"/>
      <c r="H312" s="2"/>
      <c r="I312" s="2"/>
      <c r="J312" s="2"/>
      <c r="K312" s="2"/>
      <c r="L312" s="1"/>
      <c r="M312" s="1"/>
      <c r="N312" s="1"/>
      <c r="O312" s="2"/>
      <c r="P312" s="2"/>
      <c r="Q312" s="2"/>
      <c r="R312" s="2"/>
      <c r="S312" s="2"/>
      <c r="T312" s="2"/>
      <c r="U312" s="2"/>
      <c r="V312" s="2"/>
      <c r="W312" s="2"/>
    </row>
    <row r="313" ht="16.5" customHeight="1">
      <c r="B313" s="1"/>
      <c r="C313" s="2"/>
      <c r="D313" s="2"/>
      <c r="E313" s="2"/>
      <c r="F313" s="2"/>
      <c r="G313" s="2"/>
      <c r="H313" s="2"/>
      <c r="I313" s="2"/>
      <c r="J313" s="2"/>
      <c r="K313" s="2"/>
      <c r="L313" s="1"/>
      <c r="M313" s="1"/>
      <c r="N313" s="1"/>
      <c r="O313" s="2"/>
      <c r="P313" s="2"/>
      <c r="Q313" s="2"/>
      <c r="R313" s="2"/>
      <c r="S313" s="2"/>
      <c r="T313" s="2"/>
      <c r="U313" s="2"/>
      <c r="V313" s="2"/>
      <c r="W313" s="2"/>
    </row>
    <row r="314" ht="16.5" customHeight="1">
      <c r="B314" s="1"/>
      <c r="C314" s="2"/>
      <c r="D314" s="2"/>
      <c r="E314" s="2"/>
      <c r="F314" s="2"/>
      <c r="G314" s="2"/>
      <c r="H314" s="2"/>
      <c r="I314" s="2"/>
      <c r="J314" s="2"/>
      <c r="K314" s="2"/>
      <c r="L314" s="1"/>
      <c r="M314" s="1"/>
      <c r="N314" s="1"/>
      <c r="O314" s="2"/>
      <c r="P314" s="2"/>
      <c r="Q314" s="2"/>
      <c r="R314" s="2"/>
      <c r="S314" s="2"/>
      <c r="T314" s="2"/>
      <c r="U314" s="2"/>
      <c r="V314" s="2"/>
      <c r="W314" s="2"/>
    </row>
    <row r="315" ht="16.5" customHeight="1">
      <c r="B315" s="1"/>
      <c r="C315" s="2"/>
      <c r="D315" s="2"/>
      <c r="E315" s="2"/>
      <c r="F315" s="2"/>
      <c r="G315" s="2"/>
      <c r="H315" s="2"/>
      <c r="I315" s="2"/>
      <c r="J315" s="2"/>
      <c r="K315" s="2"/>
      <c r="L315" s="1"/>
      <c r="M315" s="1"/>
      <c r="N315" s="1"/>
      <c r="O315" s="2"/>
      <c r="P315" s="2"/>
      <c r="Q315" s="2"/>
      <c r="R315" s="2"/>
      <c r="S315" s="2"/>
      <c r="T315" s="2"/>
      <c r="U315" s="2"/>
      <c r="V315" s="2"/>
      <c r="W315" s="2"/>
    </row>
    <row r="316" ht="16.5" customHeight="1">
      <c r="B316" s="1"/>
      <c r="C316" s="2"/>
      <c r="D316" s="2"/>
      <c r="E316" s="2"/>
      <c r="F316" s="2"/>
      <c r="G316" s="2"/>
      <c r="H316" s="2"/>
      <c r="I316" s="2"/>
      <c r="J316" s="2"/>
      <c r="K316" s="2"/>
      <c r="L316" s="1"/>
      <c r="M316" s="1"/>
      <c r="N316" s="1"/>
      <c r="O316" s="2"/>
      <c r="P316" s="2"/>
      <c r="Q316" s="2"/>
      <c r="R316" s="2"/>
      <c r="S316" s="2"/>
      <c r="T316" s="2"/>
      <c r="U316" s="2"/>
      <c r="V316" s="2"/>
      <c r="W316" s="2"/>
    </row>
    <row r="317" ht="16.5" customHeight="1">
      <c r="B317" s="1"/>
      <c r="C317" s="2"/>
      <c r="D317" s="2"/>
      <c r="E317" s="2"/>
      <c r="F317" s="2"/>
      <c r="G317" s="2"/>
      <c r="H317" s="2"/>
      <c r="I317" s="2"/>
      <c r="J317" s="2"/>
      <c r="K317" s="2"/>
      <c r="L317" s="1"/>
      <c r="M317" s="1"/>
      <c r="N317" s="1"/>
      <c r="O317" s="2"/>
      <c r="P317" s="2"/>
      <c r="Q317" s="2"/>
      <c r="R317" s="2"/>
      <c r="S317" s="2"/>
      <c r="T317" s="2"/>
      <c r="U317" s="2"/>
      <c r="V317" s="2"/>
      <c r="W317" s="2"/>
    </row>
    <row r="318" ht="16.5" customHeight="1">
      <c r="B318" s="1"/>
      <c r="C318" s="2"/>
      <c r="D318" s="2"/>
      <c r="E318" s="2"/>
      <c r="F318" s="2"/>
      <c r="G318" s="2"/>
      <c r="H318" s="2"/>
      <c r="I318" s="2"/>
      <c r="J318" s="2"/>
      <c r="K318" s="2"/>
      <c r="L318" s="1"/>
      <c r="M318" s="1"/>
      <c r="N318" s="1"/>
      <c r="O318" s="2"/>
      <c r="P318" s="2"/>
      <c r="Q318" s="2"/>
      <c r="R318" s="2"/>
      <c r="S318" s="2"/>
      <c r="T318" s="2"/>
      <c r="U318" s="2"/>
      <c r="V318" s="2"/>
      <c r="W318" s="2"/>
    </row>
    <row r="319" ht="16.5" customHeight="1">
      <c r="B319" s="1"/>
      <c r="C319" s="2"/>
      <c r="D319" s="2"/>
      <c r="E319" s="2"/>
      <c r="F319" s="2"/>
      <c r="G319" s="2"/>
      <c r="H319" s="2"/>
      <c r="I319" s="2"/>
      <c r="J319" s="2"/>
      <c r="K319" s="2"/>
      <c r="L319" s="1"/>
      <c r="M319" s="1"/>
      <c r="N319" s="1"/>
      <c r="O319" s="2"/>
      <c r="P319" s="2"/>
      <c r="Q319" s="2"/>
      <c r="R319" s="2"/>
      <c r="S319" s="2"/>
      <c r="T319" s="2"/>
      <c r="U319" s="2"/>
      <c r="V319" s="2"/>
      <c r="W319" s="2"/>
    </row>
    <row r="320" ht="16.5" customHeight="1">
      <c r="B320" s="1"/>
      <c r="C320" s="2"/>
      <c r="D320" s="2"/>
      <c r="E320" s="2"/>
      <c r="F320" s="2"/>
      <c r="G320" s="2"/>
      <c r="H320" s="2"/>
      <c r="I320" s="2"/>
      <c r="J320" s="2"/>
      <c r="K320" s="2"/>
      <c r="L320" s="1"/>
      <c r="M320" s="1"/>
      <c r="N320" s="1"/>
      <c r="O320" s="2"/>
      <c r="P320" s="2"/>
      <c r="Q320" s="2"/>
      <c r="R320" s="2"/>
      <c r="S320" s="2"/>
      <c r="T320" s="2"/>
      <c r="U320" s="2"/>
      <c r="V320" s="2"/>
      <c r="W320" s="2"/>
    </row>
    <row r="321" ht="16.5" customHeight="1">
      <c r="B321" s="1"/>
      <c r="C321" s="2"/>
      <c r="D321" s="2"/>
      <c r="E321" s="2"/>
      <c r="F321" s="2"/>
      <c r="G321" s="2"/>
      <c r="H321" s="2"/>
      <c r="I321" s="2"/>
      <c r="J321" s="2"/>
      <c r="K321" s="2"/>
      <c r="L321" s="1"/>
      <c r="M321" s="1"/>
      <c r="N321" s="1"/>
      <c r="O321" s="2"/>
      <c r="P321" s="2"/>
      <c r="Q321" s="2"/>
      <c r="R321" s="2"/>
      <c r="S321" s="2"/>
      <c r="T321" s="2"/>
      <c r="U321" s="2"/>
      <c r="V321" s="2"/>
      <c r="W321" s="2"/>
    </row>
    <row r="322" ht="16.5" customHeight="1">
      <c r="B322" s="1"/>
      <c r="C322" s="2"/>
      <c r="D322" s="2"/>
      <c r="E322" s="2"/>
      <c r="F322" s="2"/>
      <c r="G322" s="2"/>
      <c r="H322" s="2"/>
      <c r="I322" s="2"/>
      <c r="J322" s="2"/>
      <c r="K322" s="2"/>
      <c r="L322" s="1"/>
      <c r="M322" s="1"/>
      <c r="N322" s="1"/>
      <c r="O322" s="2"/>
      <c r="P322" s="2"/>
      <c r="Q322" s="2"/>
      <c r="R322" s="2"/>
      <c r="S322" s="2"/>
      <c r="T322" s="2"/>
      <c r="U322" s="2"/>
      <c r="V322" s="2"/>
      <c r="W322" s="2"/>
    </row>
    <row r="323" ht="16.5" customHeight="1">
      <c r="B323" s="1"/>
      <c r="C323" s="2"/>
      <c r="D323" s="2"/>
      <c r="E323" s="2"/>
      <c r="F323" s="2"/>
      <c r="G323" s="2"/>
      <c r="H323" s="2"/>
      <c r="I323" s="2"/>
      <c r="J323" s="2"/>
      <c r="K323" s="2"/>
      <c r="L323" s="1"/>
      <c r="M323" s="1"/>
      <c r="N323" s="1"/>
      <c r="O323" s="2"/>
      <c r="P323" s="2"/>
      <c r="Q323" s="2"/>
      <c r="R323" s="2"/>
      <c r="S323" s="2"/>
      <c r="T323" s="2"/>
      <c r="U323" s="2"/>
      <c r="V323" s="2"/>
      <c r="W323" s="2"/>
    </row>
    <row r="324" ht="16.5" customHeight="1">
      <c r="B324" s="1"/>
      <c r="C324" s="2"/>
      <c r="D324" s="2"/>
      <c r="E324" s="2"/>
      <c r="F324" s="2"/>
      <c r="G324" s="2"/>
      <c r="H324" s="2"/>
      <c r="I324" s="2"/>
      <c r="J324" s="2"/>
      <c r="K324" s="2"/>
      <c r="L324" s="1"/>
      <c r="M324" s="1"/>
      <c r="N324" s="1"/>
      <c r="O324" s="2"/>
      <c r="P324" s="2"/>
      <c r="Q324" s="2"/>
      <c r="R324" s="2"/>
      <c r="S324" s="2"/>
      <c r="T324" s="2"/>
      <c r="U324" s="2"/>
      <c r="V324" s="2"/>
      <c r="W324" s="2"/>
    </row>
    <row r="325" ht="16.5" customHeight="1">
      <c r="B325" s="1"/>
      <c r="C325" s="2"/>
      <c r="D325" s="2"/>
      <c r="E325" s="2"/>
      <c r="F325" s="2"/>
      <c r="G325" s="2"/>
      <c r="H325" s="2"/>
      <c r="I325" s="2"/>
      <c r="J325" s="2"/>
      <c r="K325" s="2"/>
      <c r="L325" s="1"/>
      <c r="M325" s="1"/>
      <c r="N325" s="1"/>
      <c r="O325" s="2"/>
      <c r="P325" s="2"/>
      <c r="Q325" s="2"/>
      <c r="R325" s="2"/>
      <c r="S325" s="2"/>
      <c r="T325" s="2"/>
      <c r="U325" s="2"/>
      <c r="V325" s="2"/>
      <c r="W325" s="2"/>
    </row>
    <row r="326" ht="16.5" customHeight="1">
      <c r="B326" s="1"/>
      <c r="C326" s="2"/>
      <c r="D326" s="2"/>
      <c r="E326" s="2"/>
      <c r="F326" s="2"/>
      <c r="G326" s="2"/>
      <c r="H326" s="2"/>
      <c r="I326" s="2"/>
      <c r="J326" s="2"/>
      <c r="K326" s="2"/>
      <c r="L326" s="1"/>
      <c r="M326" s="1"/>
      <c r="N326" s="1"/>
      <c r="O326" s="2"/>
      <c r="P326" s="2"/>
      <c r="Q326" s="2"/>
      <c r="R326" s="2"/>
      <c r="S326" s="2"/>
      <c r="T326" s="2"/>
      <c r="U326" s="2"/>
      <c r="V326" s="2"/>
      <c r="W326" s="2"/>
    </row>
    <row r="327" ht="16.5" customHeight="1">
      <c r="B327" s="1"/>
      <c r="C327" s="2"/>
      <c r="D327" s="2"/>
      <c r="E327" s="2"/>
      <c r="F327" s="2"/>
      <c r="G327" s="2"/>
      <c r="H327" s="2"/>
      <c r="I327" s="2"/>
      <c r="J327" s="2"/>
      <c r="K327" s="2"/>
      <c r="L327" s="1"/>
      <c r="M327" s="1"/>
      <c r="N327" s="1"/>
      <c r="O327" s="2"/>
      <c r="P327" s="2"/>
      <c r="Q327" s="2"/>
      <c r="R327" s="2"/>
      <c r="S327" s="2"/>
      <c r="T327" s="2"/>
      <c r="U327" s="2"/>
      <c r="V327" s="2"/>
      <c r="W327" s="2"/>
    </row>
    <row r="328" ht="16.5" customHeight="1">
      <c r="B328" s="1"/>
      <c r="C328" s="2"/>
      <c r="D328" s="2"/>
      <c r="E328" s="2"/>
      <c r="F328" s="2"/>
      <c r="G328" s="2"/>
      <c r="H328" s="2"/>
      <c r="I328" s="2"/>
      <c r="J328" s="2"/>
      <c r="K328" s="2"/>
      <c r="L328" s="1"/>
      <c r="M328" s="1"/>
      <c r="N328" s="1"/>
      <c r="O328" s="2"/>
      <c r="P328" s="2"/>
      <c r="Q328" s="2"/>
      <c r="R328" s="2"/>
      <c r="S328" s="2"/>
      <c r="T328" s="2"/>
      <c r="U328" s="2"/>
      <c r="V328" s="2"/>
      <c r="W328" s="2"/>
    </row>
    <row r="329" ht="16.5" customHeight="1">
      <c r="B329" s="1"/>
      <c r="C329" s="2"/>
      <c r="D329" s="2"/>
      <c r="E329" s="2"/>
      <c r="F329" s="2"/>
      <c r="G329" s="2"/>
      <c r="H329" s="2"/>
      <c r="I329" s="2"/>
      <c r="J329" s="2"/>
      <c r="K329" s="2"/>
      <c r="L329" s="1"/>
      <c r="M329" s="1"/>
      <c r="N329" s="1"/>
      <c r="O329" s="2"/>
      <c r="P329" s="2"/>
      <c r="Q329" s="2"/>
      <c r="R329" s="2"/>
      <c r="S329" s="2"/>
      <c r="T329" s="2"/>
      <c r="U329" s="2"/>
      <c r="V329" s="2"/>
      <c r="W329" s="2"/>
    </row>
    <row r="330" ht="16.5" customHeight="1">
      <c r="B330" s="1"/>
      <c r="C330" s="2"/>
      <c r="D330" s="2"/>
      <c r="E330" s="2"/>
      <c r="F330" s="2"/>
      <c r="G330" s="2"/>
      <c r="H330" s="2"/>
      <c r="I330" s="2"/>
      <c r="J330" s="2"/>
      <c r="K330" s="2"/>
      <c r="L330" s="1"/>
      <c r="M330" s="1"/>
      <c r="N330" s="1"/>
      <c r="O330" s="2"/>
      <c r="P330" s="2"/>
      <c r="Q330" s="2"/>
      <c r="R330" s="2"/>
      <c r="S330" s="2"/>
      <c r="T330" s="2"/>
      <c r="U330" s="2"/>
      <c r="V330" s="2"/>
      <c r="W330" s="2"/>
    </row>
    <row r="331" ht="16.5" customHeight="1">
      <c r="B331" s="1"/>
      <c r="C331" s="2"/>
      <c r="D331" s="2"/>
      <c r="E331" s="2"/>
      <c r="F331" s="2"/>
      <c r="G331" s="2"/>
      <c r="H331" s="2"/>
      <c r="I331" s="2"/>
      <c r="J331" s="2"/>
      <c r="K331" s="2"/>
      <c r="L331" s="1"/>
      <c r="M331" s="1"/>
      <c r="N331" s="1"/>
      <c r="O331" s="2"/>
      <c r="P331" s="2"/>
      <c r="Q331" s="2"/>
      <c r="R331" s="2"/>
      <c r="S331" s="2"/>
      <c r="T331" s="2"/>
      <c r="U331" s="2"/>
      <c r="V331" s="2"/>
      <c r="W331" s="2"/>
    </row>
    <row r="332" ht="16.5" customHeight="1">
      <c r="B332" s="1"/>
      <c r="C332" s="2"/>
      <c r="D332" s="2"/>
      <c r="E332" s="2"/>
      <c r="F332" s="2"/>
      <c r="G332" s="2"/>
      <c r="H332" s="2"/>
      <c r="I332" s="2"/>
      <c r="J332" s="2"/>
      <c r="K332" s="2"/>
      <c r="L332" s="1"/>
      <c r="M332" s="1"/>
      <c r="N332" s="1"/>
      <c r="O332" s="2"/>
      <c r="P332" s="2"/>
      <c r="Q332" s="2"/>
      <c r="R332" s="2"/>
      <c r="S332" s="2"/>
      <c r="T332" s="2"/>
      <c r="U332" s="2"/>
      <c r="V332" s="2"/>
      <c r="W332" s="2"/>
    </row>
    <row r="333" ht="16.5" customHeight="1">
      <c r="B333" s="1"/>
      <c r="C333" s="2"/>
      <c r="D333" s="2"/>
      <c r="E333" s="2"/>
      <c r="F333" s="2"/>
      <c r="G333" s="2"/>
      <c r="H333" s="2"/>
      <c r="I333" s="2"/>
      <c r="J333" s="2"/>
      <c r="K333" s="2"/>
      <c r="L333" s="1"/>
      <c r="M333" s="1"/>
      <c r="N333" s="1"/>
      <c r="O333" s="2"/>
      <c r="P333" s="2"/>
      <c r="Q333" s="2"/>
      <c r="R333" s="2"/>
      <c r="S333" s="2"/>
      <c r="T333" s="2"/>
      <c r="U333" s="2"/>
      <c r="V333" s="2"/>
      <c r="W333" s="2"/>
    </row>
    <row r="334" ht="16.5" customHeight="1">
      <c r="B334" s="1"/>
      <c r="C334" s="2"/>
      <c r="D334" s="2"/>
      <c r="E334" s="2"/>
      <c r="F334" s="2"/>
      <c r="G334" s="2"/>
      <c r="H334" s="2"/>
      <c r="I334" s="2"/>
      <c r="J334" s="2"/>
      <c r="K334" s="2"/>
      <c r="L334" s="1"/>
      <c r="M334" s="1"/>
      <c r="N334" s="1"/>
      <c r="O334" s="2"/>
      <c r="P334" s="2"/>
      <c r="Q334" s="2"/>
      <c r="R334" s="2"/>
      <c r="S334" s="2"/>
      <c r="T334" s="2"/>
      <c r="U334" s="2"/>
      <c r="V334" s="2"/>
      <c r="W334" s="2"/>
    </row>
    <row r="335" ht="16.5" customHeight="1">
      <c r="B335" s="1"/>
      <c r="C335" s="2"/>
      <c r="D335" s="2"/>
      <c r="E335" s="2"/>
      <c r="F335" s="2"/>
      <c r="G335" s="2"/>
      <c r="H335" s="2"/>
      <c r="I335" s="2"/>
      <c r="J335" s="2"/>
      <c r="K335" s="2"/>
      <c r="L335" s="1"/>
      <c r="M335" s="1"/>
      <c r="N335" s="1"/>
      <c r="O335" s="2"/>
      <c r="P335" s="2"/>
      <c r="Q335" s="2"/>
      <c r="R335" s="2"/>
      <c r="S335" s="2"/>
      <c r="T335" s="2"/>
      <c r="U335" s="2"/>
      <c r="V335" s="2"/>
      <c r="W335" s="2"/>
    </row>
    <row r="336" ht="16.5" customHeight="1">
      <c r="B336" s="1"/>
      <c r="C336" s="2"/>
      <c r="D336" s="2"/>
      <c r="E336" s="2"/>
      <c r="F336" s="2"/>
      <c r="G336" s="2"/>
      <c r="H336" s="2"/>
      <c r="I336" s="2"/>
      <c r="J336" s="2"/>
      <c r="K336" s="2"/>
      <c r="L336" s="1"/>
      <c r="M336" s="1"/>
      <c r="N336" s="1"/>
      <c r="O336" s="2"/>
      <c r="P336" s="2"/>
      <c r="Q336" s="2"/>
      <c r="R336" s="2"/>
      <c r="S336" s="2"/>
      <c r="T336" s="2"/>
      <c r="U336" s="2"/>
      <c r="V336" s="2"/>
      <c r="W336" s="2"/>
    </row>
    <row r="337" ht="16.5" customHeight="1">
      <c r="B337" s="1"/>
      <c r="C337" s="2"/>
      <c r="D337" s="2"/>
      <c r="E337" s="2"/>
      <c r="F337" s="2"/>
      <c r="G337" s="2"/>
      <c r="H337" s="2"/>
      <c r="I337" s="2"/>
      <c r="J337" s="2"/>
      <c r="K337" s="2"/>
      <c r="L337" s="1"/>
      <c r="M337" s="1"/>
      <c r="N337" s="1"/>
      <c r="O337" s="2"/>
      <c r="P337" s="2"/>
      <c r="Q337" s="2"/>
      <c r="R337" s="2"/>
      <c r="S337" s="2"/>
      <c r="T337" s="2"/>
      <c r="U337" s="2"/>
      <c r="V337" s="2"/>
      <c r="W337" s="2"/>
    </row>
    <row r="338" ht="16.5" customHeight="1">
      <c r="B338" s="1"/>
      <c r="C338" s="2"/>
      <c r="D338" s="2"/>
      <c r="E338" s="2"/>
      <c r="F338" s="2"/>
      <c r="G338" s="2"/>
      <c r="H338" s="2"/>
      <c r="I338" s="2"/>
      <c r="J338" s="2"/>
      <c r="K338" s="2"/>
      <c r="L338" s="1"/>
      <c r="M338" s="1"/>
      <c r="N338" s="1"/>
      <c r="O338" s="2"/>
      <c r="P338" s="2"/>
      <c r="Q338" s="2"/>
      <c r="R338" s="2"/>
      <c r="S338" s="2"/>
      <c r="T338" s="2"/>
      <c r="U338" s="2"/>
      <c r="V338" s="2"/>
      <c r="W338" s="2"/>
    </row>
    <row r="339" ht="16.5" customHeight="1">
      <c r="B339" s="1"/>
      <c r="C339" s="2"/>
      <c r="D339" s="2"/>
      <c r="E339" s="2"/>
      <c r="F339" s="2"/>
      <c r="G339" s="2"/>
      <c r="H339" s="2"/>
      <c r="I339" s="2"/>
      <c r="J339" s="2"/>
      <c r="K339" s="2"/>
      <c r="L339" s="1"/>
      <c r="M339" s="1"/>
      <c r="N339" s="1"/>
      <c r="O339" s="2"/>
      <c r="P339" s="2"/>
      <c r="Q339" s="2"/>
      <c r="R339" s="2"/>
      <c r="S339" s="2"/>
      <c r="T339" s="2"/>
      <c r="U339" s="2"/>
      <c r="V339" s="2"/>
      <c r="W339" s="2"/>
    </row>
    <row r="340" ht="16.5" customHeight="1">
      <c r="B340" s="1"/>
      <c r="C340" s="2"/>
      <c r="D340" s="2"/>
      <c r="E340" s="2"/>
      <c r="F340" s="2"/>
      <c r="G340" s="2"/>
      <c r="H340" s="2"/>
      <c r="I340" s="2"/>
      <c r="J340" s="2"/>
      <c r="K340" s="2"/>
      <c r="L340" s="1"/>
      <c r="M340" s="1"/>
      <c r="N340" s="1"/>
      <c r="O340" s="2"/>
      <c r="P340" s="2"/>
      <c r="Q340" s="2"/>
      <c r="R340" s="2"/>
      <c r="S340" s="2"/>
      <c r="T340" s="2"/>
      <c r="U340" s="2"/>
      <c r="V340" s="2"/>
      <c r="W340" s="2"/>
    </row>
    <row r="341" ht="16.5" customHeight="1">
      <c r="B341" s="1"/>
      <c r="C341" s="2"/>
      <c r="D341" s="2"/>
      <c r="E341" s="2"/>
      <c r="F341" s="2"/>
      <c r="G341" s="2"/>
      <c r="H341" s="2"/>
      <c r="I341" s="2"/>
      <c r="J341" s="2"/>
      <c r="K341" s="2"/>
      <c r="L341" s="1"/>
      <c r="M341" s="1"/>
      <c r="N341" s="1"/>
      <c r="O341" s="2"/>
      <c r="P341" s="2"/>
      <c r="Q341" s="2"/>
      <c r="R341" s="2"/>
      <c r="S341" s="2"/>
      <c r="T341" s="2"/>
      <c r="U341" s="2"/>
      <c r="V341" s="2"/>
      <c r="W341" s="2"/>
    </row>
    <row r="342" ht="16.5" customHeight="1">
      <c r="B342" s="1"/>
      <c r="C342" s="2"/>
      <c r="D342" s="2"/>
      <c r="E342" s="2"/>
      <c r="F342" s="2"/>
      <c r="G342" s="2"/>
      <c r="H342" s="2"/>
      <c r="I342" s="2"/>
      <c r="J342" s="2"/>
      <c r="K342" s="2"/>
      <c r="L342" s="1"/>
      <c r="M342" s="1"/>
      <c r="N342" s="1"/>
      <c r="O342" s="2"/>
      <c r="P342" s="2"/>
      <c r="Q342" s="2"/>
      <c r="R342" s="2"/>
      <c r="S342" s="2"/>
      <c r="T342" s="2"/>
      <c r="U342" s="2"/>
      <c r="V342" s="2"/>
      <c r="W342" s="2"/>
    </row>
    <row r="343" ht="16.5" customHeight="1">
      <c r="B343" s="1"/>
      <c r="C343" s="2"/>
      <c r="D343" s="2"/>
      <c r="E343" s="2"/>
      <c r="F343" s="2"/>
      <c r="G343" s="2"/>
      <c r="H343" s="2"/>
      <c r="I343" s="2"/>
      <c r="J343" s="2"/>
      <c r="K343" s="2"/>
      <c r="L343" s="1"/>
      <c r="M343" s="1"/>
      <c r="N343" s="1"/>
      <c r="O343" s="2"/>
      <c r="P343" s="2"/>
      <c r="Q343" s="2"/>
      <c r="R343" s="2"/>
      <c r="S343" s="2"/>
      <c r="T343" s="2"/>
      <c r="U343" s="2"/>
      <c r="V343" s="2"/>
      <c r="W343" s="2"/>
    </row>
    <row r="344" ht="16.5" customHeight="1">
      <c r="B344" s="1"/>
      <c r="C344" s="2"/>
      <c r="D344" s="2"/>
      <c r="E344" s="2"/>
      <c r="F344" s="2"/>
      <c r="G344" s="2"/>
      <c r="H344" s="2"/>
      <c r="I344" s="2"/>
      <c r="J344" s="2"/>
      <c r="K344" s="2"/>
      <c r="L344" s="1"/>
      <c r="M344" s="1"/>
      <c r="N344" s="1"/>
      <c r="O344" s="2"/>
      <c r="P344" s="2"/>
      <c r="Q344" s="2"/>
      <c r="R344" s="2"/>
      <c r="S344" s="2"/>
      <c r="T344" s="2"/>
      <c r="U344" s="2"/>
      <c r="V344" s="2"/>
      <c r="W344" s="2"/>
    </row>
    <row r="345" ht="16.5" customHeight="1">
      <c r="B345" s="1"/>
      <c r="C345" s="2"/>
      <c r="D345" s="2"/>
      <c r="E345" s="2"/>
      <c r="F345" s="2"/>
      <c r="G345" s="2"/>
      <c r="H345" s="2"/>
      <c r="I345" s="2"/>
      <c r="J345" s="2"/>
      <c r="K345" s="2"/>
      <c r="L345" s="1"/>
      <c r="M345" s="1"/>
      <c r="N345" s="1"/>
      <c r="O345" s="2"/>
      <c r="P345" s="2"/>
      <c r="Q345" s="2"/>
      <c r="R345" s="2"/>
      <c r="S345" s="2"/>
      <c r="T345" s="2"/>
      <c r="U345" s="2"/>
      <c r="V345" s="2"/>
      <c r="W345" s="2"/>
    </row>
    <row r="346" ht="16.5" customHeight="1">
      <c r="B346" s="1"/>
      <c r="C346" s="2"/>
      <c r="D346" s="2"/>
      <c r="E346" s="2"/>
      <c r="F346" s="2"/>
      <c r="G346" s="2"/>
      <c r="H346" s="2"/>
      <c r="I346" s="2"/>
      <c r="J346" s="2"/>
      <c r="K346" s="2"/>
      <c r="L346" s="1"/>
      <c r="M346" s="1"/>
      <c r="N346" s="1"/>
      <c r="O346" s="2"/>
      <c r="P346" s="2"/>
      <c r="Q346" s="2"/>
      <c r="R346" s="2"/>
      <c r="S346" s="2"/>
      <c r="T346" s="2"/>
      <c r="U346" s="2"/>
      <c r="V346" s="2"/>
      <c r="W346" s="2"/>
    </row>
    <row r="347" ht="16.5" customHeight="1">
      <c r="B347" s="1"/>
      <c r="C347" s="2"/>
      <c r="D347" s="2"/>
      <c r="E347" s="2"/>
      <c r="F347" s="2"/>
      <c r="G347" s="2"/>
      <c r="H347" s="2"/>
      <c r="I347" s="2"/>
      <c r="J347" s="2"/>
      <c r="K347" s="2"/>
      <c r="L347" s="1"/>
      <c r="M347" s="1"/>
      <c r="N347" s="1"/>
      <c r="O347" s="2"/>
      <c r="P347" s="2"/>
      <c r="Q347" s="2"/>
      <c r="R347" s="2"/>
      <c r="S347" s="2"/>
      <c r="T347" s="2"/>
      <c r="U347" s="2"/>
      <c r="V347" s="2"/>
      <c r="W347" s="2"/>
    </row>
    <row r="348" ht="16.5" customHeight="1">
      <c r="B348" s="1"/>
      <c r="C348" s="2"/>
      <c r="D348" s="2"/>
      <c r="E348" s="2"/>
      <c r="F348" s="2"/>
      <c r="G348" s="2"/>
      <c r="H348" s="2"/>
      <c r="I348" s="2"/>
      <c r="J348" s="2"/>
      <c r="K348" s="2"/>
      <c r="L348" s="1"/>
      <c r="M348" s="1"/>
      <c r="N348" s="1"/>
      <c r="O348" s="2"/>
      <c r="P348" s="2"/>
      <c r="Q348" s="2"/>
      <c r="R348" s="2"/>
      <c r="S348" s="2"/>
      <c r="T348" s="2"/>
      <c r="U348" s="2"/>
      <c r="V348" s="2"/>
      <c r="W348" s="2"/>
    </row>
    <row r="349" ht="16.5" customHeight="1">
      <c r="B349" s="1"/>
      <c r="C349" s="2"/>
      <c r="D349" s="2"/>
      <c r="E349" s="2"/>
      <c r="F349" s="2"/>
      <c r="G349" s="2"/>
      <c r="H349" s="2"/>
      <c r="I349" s="2"/>
      <c r="J349" s="2"/>
      <c r="K349" s="2"/>
      <c r="L349" s="1"/>
      <c r="M349" s="1"/>
      <c r="N349" s="1"/>
      <c r="O349" s="2"/>
      <c r="P349" s="2"/>
      <c r="Q349" s="2"/>
      <c r="R349" s="2"/>
      <c r="S349" s="2"/>
      <c r="T349" s="2"/>
      <c r="U349" s="2"/>
      <c r="V349" s="2"/>
      <c r="W349" s="2"/>
    </row>
    <row r="350" ht="16.5" customHeight="1">
      <c r="B350" s="1"/>
      <c r="C350" s="2"/>
      <c r="D350" s="2"/>
      <c r="E350" s="2"/>
      <c r="F350" s="2"/>
      <c r="G350" s="2"/>
      <c r="H350" s="2"/>
      <c r="I350" s="2"/>
      <c r="J350" s="2"/>
      <c r="K350" s="2"/>
      <c r="L350" s="1"/>
      <c r="M350" s="1"/>
      <c r="N350" s="1"/>
      <c r="O350" s="2"/>
      <c r="P350" s="2"/>
      <c r="Q350" s="2"/>
      <c r="R350" s="2"/>
      <c r="S350" s="2"/>
      <c r="T350" s="2"/>
      <c r="U350" s="2"/>
      <c r="V350" s="2"/>
      <c r="W350" s="2"/>
    </row>
    <row r="351" ht="16.5" customHeight="1">
      <c r="B351" s="1"/>
      <c r="C351" s="2"/>
      <c r="D351" s="2"/>
      <c r="E351" s="2"/>
      <c r="F351" s="2"/>
      <c r="G351" s="2"/>
      <c r="H351" s="2"/>
      <c r="I351" s="2"/>
      <c r="J351" s="2"/>
      <c r="K351" s="2"/>
      <c r="L351" s="1"/>
      <c r="M351" s="1"/>
      <c r="N351" s="1"/>
      <c r="O351" s="2"/>
      <c r="P351" s="2"/>
      <c r="Q351" s="2"/>
      <c r="R351" s="2"/>
      <c r="S351" s="2"/>
      <c r="T351" s="2"/>
      <c r="U351" s="2"/>
      <c r="V351" s="2"/>
      <c r="W351" s="2"/>
    </row>
    <row r="352" ht="16.5" customHeight="1">
      <c r="B352" s="1"/>
      <c r="C352" s="2"/>
      <c r="D352" s="2"/>
      <c r="E352" s="2"/>
      <c r="F352" s="2"/>
      <c r="G352" s="2"/>
      <c r="H352" s="2"/>
      <c r="I352" s="2"/>
      <c r="J352" s="2"/>
      <c r="K352" s="2"/>
      <c r="L352" s="1"/>
      <c r="M352" s="1"/>
      <c r="N352" s="1"/>
      <c r="O352" s="2"/>
      <c r="P352" s="2"/>
      <c r="Q352" s="2"/>
      <c r="R352" s="2"/>
      <c r="S352" s="2"/>
      <c r="T352" s="2"/>
      <c r="U352" s="2"/>
      <c r="V352" s="2"/>
      <c r="W352" s="2"/>
    </row>
    <row r="353" ht="16.5" customHeight="1">
      <c r="B353" s="1"/>
      <c r="C353" s="2"/>
      <c r="D353" s="2"/>
      <c r="E353" s="2"/>
      <c r="F353" s="2"/>
      <c r="G353" s="2"/>
      <c r="H353" s="2"/>
      <c r="I353" s="2"/>
      <c r="J353" s="2"/>
      <c r="K353" s="2"/>
      <c r="L353" s="1"/>
      <c r="M353" s="1"/>
      <c r="N353" s="1"/>
      <c r="O353" s="2"/>
      <c r="P353" s="2"/>
      <c r="Q353" s="2"/>
      <c r="R353" s="2"/>
      <c r="S353" s="2"/>
      <c r="T353" s="2"/>
      <c r="U353" s="2"/>
      <c r="V353" s="2"/>
      <c r="W353" s="2"/>
    </row>
    <row r="354" ht="16.5" customHeight="1">
      <c r="B354" s="1"/>
      <c r="C354" s="2"/>
      <c r="D354" s="2"/>
      <c r="E354" s="2"/>
      <c r="F354" s="2"/>
      <c r="G354" s="2"/>
      <c r="H354" s="2"/>
      <c r="I354" s="2"/>
      <c r="J354" s="2"/>
      <c r="K354" s="2"/>
      <c r="L354" s="1"/>
      <c r="M354" s="1"/>
      <c r="N354" s="1"/>
      <c r="O354" s="2"/>
      <c r="P354" s="2"/>
      <c r="Q354" s="2"/>
      <c r="R354" s="2"/>
      <c r="S354" s="2"/>
      <c r="T354" s="2"/>
      <c r="U354" s="2"/>
      <c r="V354" s="2"/>
      <c r="W354" s="2"/>
    </row>
    <row r="355" ht="16.5" customHeight="1">
      <c r="B355" s="1"/>
      <c r="C355" s="2"/>
      <c r="D355" s="2"/>
      <c r="E355" s="2"/>
      <c r="F355" s="2"/>
      <c r="G355" s="2"/>
      <c r="H355" s="2"/>
      <c r="I355" s="2"/>
      <c r="J355" s="2"/>
      <c r="K355" s="2"/>
      <c r="L355" s="1"/>
      <c r="M355" s="1"/>
      <c r="N355" s="1"/>
      <c r="O355" s="2"/>
      <c r="P355" s="2"/>
      <c r="Q355" s="2"/>
      <c r="R355" s="2"/>
      <c r="S355" s="2"/>
      <c r="T355" s="2"/>
      <c r="U355" s="2"/>
      <c r="V355" s="2"/>
      <c r="W355" s="2"/>
    </row>
    <row r="356" ht="16.5" customHeight="1">
      <c r="B356" s="1"/>
      <c r="C356" s="2"/>
      <c r="D356" s="2"/>
      <c r="E356" s="2"/>
      <c r="F356" s="2"/>
      <c r="G356" s="2"/>
      <c r="H356" s="2"/>
      <c r="I356" s="2"/>
      <c r="J356" s="2"/>
      <c r="K356" s="2"/>
      <c r="L356" s="1"/>
      <c r="M356" s="1"/>
      <c r="N356" s="1"/>
      <c r="O356" s="2"/>
      <c r="P356" s="2"/>
      <c r="Q356" s="2"/>
      <c r="R356" s="2"/>
      <c r="S356" s="2"/>
      <c r="T356" s="2"/>
      <c r="U356" s="2"/>
      <c r="V356" s="2"/>
      <c r="W356" s="2"/>
    </row>
    <row r="357" ht="16.5" customHeight="1">
      <c r="B357" s="1"/>
      <c r="C357" s="2"/>
      <c r="D357" s="2"/>
      <c r="E357" s="2"/>
      <c r="F357" s="2"/>
      <c r="G357" s="2"/>
      <c r="H357" s="2"/>
      <c r="I357" s="2"/>
      <c r="J357" s="2"/>
      <c r="K357" s="2"/>
      <c r="L357" s="1"/>
      <c r="M357" s="1"/>
      <c r="N357" s="1"/>
      <c r="O357" s="2"/>
      <c r="P357" s="2"/>
      <c r="Q357" s="2"/>
      <c r="R357" s="2"/>
      <c r="S357" s="2"/>
      <c r="T357" s="2"/>
      <c r="U357" s="2"/>
      <c r="V357" s="2"/>
      <c r="W357" s="2"/>
    </row>
    <row r="358" ht="16.5" customHeight="1">
      <c r="B358" s="1"/>
      <c r="C358" s="2"/>
      <c r="D358" s="2"/>
      <c r="E358" s="2"/>
      <c r="F358" s="2"/>
      <c r="G358" s="2"/>
      <c r="H358" s="2"/>
      <c r="I358" s="2"/>
      <c r="J358" s="2"/>
      <c r="K358" s="2"/>
      <c r="L358" s="1"/>
      <c r="M358" s="1"/>
      <c r="N358" s="1"/>
      <c r="O358" s="2"/>
      <c r="P358" s="2"/>
      <c r="Q358" s="2"/>
      <c r="R358" s="2"/>
      <c r="S358" s="2"/>
      <c r="T358" s="2"/>
      <c r="U358" s="2"/>
      <c r="V358" s="2"/>
      <c r="W358" s="2"/>
    </row>
    <row r="359" ht="16.5" customHeight="1">
      <c r="B359" s="1"/>
      <c r="C359" s="2"/>
      <c r="D359" s="2"/>
      <c r="E359" s="2"/>
      <c r="F359" s="2"/>
      <c r="G359" s="2"/>
      <c r="H359" s="2"/>
      <c r="I359" s="2"/>
      <c r="J359" s="2"/>
      <c r="K359" s="2"/>
      <c r="L359" s="1"/>
      <c r="M359" s="1"/>
      <c r="N359" s="1"/>
      <c r="O359" s="2"/>
      <c r="P359" s="2"/>
      <c r="Q359" s="2"/>
      <c r="R359" s="2"/>
      <c r="S359" s="2"/>
      <c r="T359" s="2"/>
      <c r="U359" s="2"/>
      <c r="V359" s="2"/>
      <c r="W359" s="2"/>
    </row>
    <row r="360" ht="16.5" customHeight="1">
      <c r="B360" s="1"/>
      <c r="C360" s="2"/>
      <c r="D360" s="2"/>
      <c r="E360" s="2"/>
      <c r="F360" s="2"/>
      <c r="G360" s="2"/>
      <c r="H360" s="2"/>
      <c r="I360" s="2"/>
      <c r="J360" s="2"/>
      <c r="K360" s="2"/>
      <c r="L360" s="1"/>
      <c r="M360" s="1"/>
      <c r="N360" s="1"/>
      <c r="O360" s="2"/>
      <c r="P360" s="2"/>
      <c r="Q360" s="2"/>
      <c r="R360" s="2"/>
      <c r="S360" s="2"/>
      <c r="T360" s="2"/>
      <c r="U360" s="2"/>
      <c r="V360" s="2"/>
      <c r="W360" s="2"/>
    </row>
    <row r="361" ht="16.5" customHeight="1">
      <c r="B361" s="1"/>
      <c r="C361" s="2"/>
      <c r="D361" s="2"/>
      <c r="E361" s="2"/>
      <c r="F361" s="2"/>
      <c r="G361" s="2"/>
      <c r="H361" s="2"/>
      <c r="I361" s="2"/>
      <c r="J361" s="2"/>
      <c r="K361" s="2"/>
      <c r="L361" s="1"/>
      <c r="M361" s="1"/>
      <c r="N361" s="1"/>
      <c r="O361" s="2"/>
      <c r="P361" s="2"/>
      <c r="Q361" s="2"/>
      <c r="R361" s="2"/>
      <c r="S361" s="2"/>
      <c r="T361" s="2"/>
      <c r="U361" s="2"/>
      <c r="V361" s="2"/>
      <c r="W361" s="2"/>
    </row>
    <row r="362" ht="16.5" customHeight="1">
      <c r="B362" s="1"/>
      <c r="C362" s="2"/>
      <c r="D362" s="2"/>
      <c r="E362" s="2"/>
      <c r="F362" s="2"/>
      <c r="G362" s="2"/>
      <c r="H362" s="2"/>
      <c r="I362" s="2"/>
      <c r="J362" s="2"/>
      <c r="K362" s="2"/>
      <c r="L362" s="1"/>
      <c r="M362" s="1"/>
      <c r="N362" s="1"/>
      <c r="O362" s="2"/>
      <c r="P362" s="2"/>
      <c r="Q362" s="2"/>
      <c r="R362" s="2"/>
      <c r="S362" s="2"/>
      <c r="T362" s="2"/>
      <c r="U362" s="2"/>
      <c r="V362" s="2"/>
      <c r="W362" s="2"/>
    </row>
    <row r="363" ht="16.5" customHeight="1">
      <c r="B363" s="1"/>
      <c r="C363" s="2"/>
      <c r="D363" s="2"/>
      <c r="E363" s="2"/>
      <c r="F363" s="2"/>
      <c r="G363" s="2"/>
      <c r="H363" s="2"/>
      <c r="I363" s="2"/>
      <c r="J363" s="2"/>
      <c r="K363" s="2"/>
      <c r="L363" s="1"/>
      <c r="M363" s="1"/>
      <c r="N363" s="1"/>
      <c r="O363" s="2"/>
      <c r="P363" s="2"/>
      <c r="Q363" s="2"/>
      <c r="R363" s="2"/>
      <c r="S363" s="2"/>
      <c r="T363" s="2"/>
      <c r="U363" s="2"/>
      <c r="V363" s="2"/>
      <c r="W363" s="2"/>
    </row>
    <row r="364" ht="16.5" customHeight="1">
      <c r="B364" s="1"/>
      <c r="C364" s="2"/>
      <c r="D364" s="2"/>
      <c r="E364" s="2"/>
      <c r="F364" s="2"/>
      <c r="G364" s="2"/>
      <c r="H364" s="2"/>
      <c r="I364" s="2"/>
      <c r="J364" s="2"/>
      <c r="K364" s="2"/>
      <c r="L364" s="1"/>
      <c r="M364" s="1"/>
      <c r="N364" s="1"/>
      <c r="O364" s="2"/>
      <c r="P364" s="2"/>
      <c r="Q364" s="2"/>
      <c r="R364" s="2"/>
      <c r="S364" s="2"/>
      <c r="T364" s="2"/>
      <c r="U364" s="2"/>
      <c r="V364" s="2"/>
      <c r="W364" s="2"/>
    </row>
    <row r="365" ht="16.5" customHeight="1">
      <c r="B365" s="1"/>
      <c r="C365" s="2"/>
      <c r="D365" s="2"/>
      <c r="E365" s="2"/>
      <c r="F365" s="2"/>
      <c r="G365" s="2"/>
      <c r="H365" s="2"/>
      <c r="I365" s="2"/>
      <c r="J365" s="2"/>
      <c r="K365" s="2"/>
      <c r="L365" s="1"/>
      <c r="M365" s="1"/>
      <c r="N365" s="1"/>
      <c r="O365" s="2"/>
      <c r="P365" s="2"/>
      <c r="Q365" s="2"/>
      <c r="R365" s="2"/>
      <c r="S365" s="2"/>
      <c r="T365" s="2"/>
      <c r="U365" s="2"/>
      <c r="V365" s="2"/>
      <c r="W365" s="2"/>
    </row>
    <row r="366" ht="16.5" customHeight="1">
      <c r="B366" s="1"/>
      <c r="C366" s="2"/>
      <c r="D366" s="2"/>
      <c r="E366" s="2"/>
      <c r="F366" s="2"/>
      <c r="G366" s="2"/>
      <c r="H366" s="2"/>
      <c r="I366" s="2"/>
      <c r="J366" s="2"/>
      <c r="K366" s="2"/>
      <c r="L366" s="1"/>
      <c r="M366" s="1"/>
      <c r="N366" s="1"/>
      <c r="O366" s="2"/>
      <c r="P366" s="2"/>
      <c r="Q366" s="2"/>
      <c r="R366" s="2"/>
      <c r="S366" s="2"/>
      <c r="T366" s="2"/>
      <c r="U366" s="2"/>
      <c r="V366" s="2"/>
      <c r="W366" s="2"/>
    </row>
    <row r="367" ht="16.5" customHeight="1">
      <c r="B367" s="1"/>
      <c r="C367" s="2"/>
      <c r="D367" s="2"/>
      <c r="E367" s="2"/>
      <c r="F367" s="2"/>
      <c r="G367" s="2"/>
      <c r="H367" s="2"/>
      <c r="I367" s="2"/>
      <c r="J367" s="2"/>
      <c r="K367" s="2"/>
      <c r="L367" s="1"/>
      <c r="M367" s="1"/>
      <c r="N367" s="1"/>
      <c r="O367" s="2"/>
      <c r="P367" s="2"/>
      <c r="Q367" s="2"/>
      <c r="R367" s="2"/>
      <c r="S367" s="2"/>
      <c r="T367" s="2"/>
      <c r="U367" s="2"/>
      <c r="V367" s="2"/>
      <c r="W367" s="2"/>
    </row>
    <row r="368" ht="16.5" customHeight="1">
      <c r="B368" s="1"/>
      <c r="C368" s="2"/>
      <c r="D368" s="2"/>
      <c r="E368" s="2"/>
      <c r="F368" s="2"/>
      <c r="G368" s="2"/>
      <c r="H368" s="2"/>
      <c r="I368" s="2"/>
      <c r="J368" s="2"/>
      <c r="K368" s="2"/>
      <c r="L368" s="1"/>
      <c r="M368" s="1"/>
      <c r="N368" s="1"/>
      <c r="O368" s="2"/>
      <c r="P368" s="2"/>
      <c r="Q368" s="2"/>
      <c r="R368" s="2"/>
      <c r="S368" s="2"/>
      <c r="T368" s="2"/>
      <c r="U368" s="2"/>
      <c r="V368" s="2"/>
      <c r="W368" s="2"/>
    </row>
    <row r="369" ht="16.5" customHeight="1">
      <c r="B369" s="1"/>
      <c r="C369" s="2"/>
      <c r="D369" s="2"/>
      <c r="E369" s="2"/>
      <c r="F369" s="2"/>
      <c r="G369" s="2"/>
      <c r="H369" s="2"/>
      <c r="I369" s="2"/>
      <c r="J369" s="2"/>
      <c r="K369" s="2"/>
      <c r="L369" s="1"/>
      <c r="M369" s="1"/>
      <c r="N369" s="1"/>
      <c r="O369" s="2"/>
      <c r="P369" s="2"/>
      <c r="Q369" s="2"/>
      <c r="R369" s="2"/>
      <c r="S369" s="2"/>
      <c r="T369" s="2"/>
      <c r="U369" s="2"/>
      <c r="V369" s="2"/>
      <c r="W369" s="2"/>
    </row>
    <row r="370" ht="16.5" customHeight="1">
      <c r="B370" s="1"/>
      <c r="C370" s="2"/>
      <c r="D370" s="2"/>
      <c r="E370" s="2"/>
      <c r="F370" s="2"/>
      <c r="G370" s="2"/>
      <c r="H370" s="2"/>
      <c r="I370" s="2"/>
      <c r="J370" s="2"/>
      <c r="K370" s="2"/>
      <c r="L370" s="1"/>
      <c r="M370" s="1"/>
      <c r="N370" s="1"/>
      <c r="O370" s="2"/>
      <c r="P370" s="2"/>
      <c r="Q370" s="2"/>
      <c r="R370" s="2"/>
      <c r="S370" s="2"/>
      <c r="T370" s="2"/>
      <c r="U370" s="2"/>
      <c r="V370" s="2"/>
      <c r="W370" s="2"/>
    </row>
    <row r="371" ht="16.5" customHeight="1">
      <c r="B371" s="1"/>
      <c r="C371" s="2"/>
      <c r="D371" s="2"/>
      <c r="E371" s="2"/>
      <c r="F371" s="2"/>
      <c r="G371" s="2"/>
      <c r="H371" s="2"/>
      <c r="I371" s="2"/>
      <c r="J371" s="2"/>
      <c r="K371" s="2"/>
      <c r="L371" s="1"/>
      <c r="M371" s="1"/>
      <c r="N371" s="1"/>
      <c r="O371" s="2"/>
      <c r="P371" s="2"/>
      <c r="Q371" s="2"/>
      <c r="R371" s="2"/>
      <c r="S371" s="2"/>
      <c r="T371" s="2"/>
      <c r="U371" s="2"/>
      <c r="V371" s="2"/>
      <c r="W371" s="2"/>
    </row>
    <row r="372" ht="16.5" customHeight="1">
      <c r="B372" s="1"/>
      <c r="C372" s="2"/>
      <c r="D372" s="2"/>
      <c r="E372" s="2"/>
      <c r="F372" s="2"/>
      <c r="G372" s="2"/>
      <c r="H372" s="2"/>
      <c r="I372" s="2"/>
      <c r="J372" s="2"/>
      <c r="K372" s="2"/>
      <c r="L372" s="1"/>
      <c r="M372" s="1"/>
      <c r="N372" s="1"/>
      <c r="O372" s="2"/>
      <c r="P372" s="2"/>
      <c r="Q372" s="2"/>
      <c r="R372" s="2"/>
      <c r="S372" s="2"/>
      <c r="T372" s="2"/>
      <c r="U372" s="2"/>
      <c r="V372" s="2"/>
      <c r="W372" s="2"/>
    </row>
    <row r="373" ht="16.5" customHeight="1">
      <c r="B373" s="1"/>
      <c r="C373" s="2"/>
      <c r="D373" s="2"/>
      <c r="E373" s="2"/>
      <c r="F373" s="2"/>
      <c r="G373" s="2"/>
      <c r="H373" s="2"/>
      <c r="I373" s="2"/>
      <c r="J373" s="2"/>
      <c r="K373" s="2"/>
      <c r="L373" s="1"/>
      <c r="M373" s="1"/>
      <c r="N373" s="1"/>
      <c r="O373" s="2"/>
      <c r="P373" s="2"/>
      <c r="Q373" s="2"/>
      <c r="R373" s="2"/>
      <c r="S373" s="2"/>
      <c r="T373" s="2"/>
      <c r="U373" s="2"/>
      <c r="V373" s="2"/>
      <c r="W373" s="2"/>
    </row>
    <row r="374" ht="16.5" customHeight="1">
      <c r="B374" s="1"/>
      <c r="C374" s="2"/>
      <c r="D374" s="2"/>
      <c r="E374" s="2"/>
      <c r="F374" s="2"/>
      <c r="G374" s="2"/>
      <c r="H374" s="2"/>
      <c r="I374" s="2"/>
      <c r="J374" s="2"/>
      <c r="K374" s="2"/>
      <c r="L374" s="1"/>
      <c r="M374" s="1"/>
      <c r="N374" s="1"/>
      <c r="O374" s="2"/>
      <c r="P374" s="2"/>
      <c r="Q374" s="2"/>
      <c r="R374" s="2"/>
      <c r="S374" s="2"/>
      <c r="T374" s="2"/>
      <c r="U374" s="2"/>
      <c r="V374" s="2"/>
      <c r="W374" s="2"/>
    </row>
    <row r="375" ht="16.5" customHeight="1">
      <c r="B375" s="1"/>
      <c r="C375" s="2"/>
      <c r="D375" s="2"/>
      <c r="E375" s="2"/>
      <c r="F375" s="2"/>
      <c r="G375" s="2"/>
      <c r="H375" s="2"/>
      <c r="I375" s="2"/>
      <c r="J375" s="2"/>
      <c r="K375" s="2"/>
      <c r="L375" s="1"/>
      <c r="M375" s="1"/>
      <c r="N375" s="1"/>
      <c r="O375" s="2"/>
      <c r="P375" s="2"/>
      <c r="Q375" s="2"/>
      <c r="R375" s="2"/>
      <c r="S375" s="2"/>
      <c r="T375" s="2"/>
      <c r="U375" s="2"/>
      <c r="V375" s="2"/>
      <c r="W375" s="2"/>
    </row>
    <row r="376" ht="16.5" customHeight="1">
      <c r="B376" s="1"/>
      <c r="C376" s="2"/>
      <c r="D376" s="2"/>
      <c r="E376" s="2"/>
      <c r="F376" s="2"/>
      <c r="G376" s="2"/>
      <c r="H376" s="2"/>
      <c r="I376" s="2"/>
      <c r="J376" s="2"/>
      <c r="K376" s="2"/>
      <c r="L376" s="1"/>
      <c r="M376" s="1"/>
      <c r="N376" s="1"/>
      <c r="O376" s="2"/>
      <c r="P376" s="2"/>
      <c r="Q376" s="2"/>
      <c r="R376" s="2"/>
      <c r="S376" s="2"/>
      <c r="T376" s="2"/>
      <c r="U376" s="2"/>
      <c r="V376" s="2"/>
      <c r="W376" s="2"/>
    </row>
    <row r="377" ht="16.5" customHeight="1">
      <c r="B377" s="1"/>
      <c r="C377" s="2"/>
      <c r="D377" s="2"/>
      <c r="E377" s="2"/>
      <c r="F377" s="2"/>
      <c r="G377" s="2"/>
      <c r="H377" s="2"/>
      <c r="I377" s="2"/>
      <c r="J377" s="2"/>
      <c r="K377" s="2"/>
      <c r="L377" s="1"/>
      <c r="M377" s="1"/>
      <c r="N377" s="1"/>
      <c r="O377" s="2"/>
      <c r="P377" s="2"/>
      <c r="Q377" s="2"/>
      <c r="R377" s="2"/>
      <c r="S377" s="2"/>
      <c r="T377" s="2"/>
      <c r="U377" s="2"/>
      <c r="V377" s="2"/>
      <c r="W377" s="2"/>
    </row>
    <row r="378" ht="16.5" customHeight="1">
      <c r="B378" s="1"/>
      <c r="C378" s="2"/>
      <c r="D378" s="2"/>
      <c r="E378" s="2"/>
      <c r="F378" s="2"/>
      <c r="G378" s="2"/>
      <c r="H378" s="2"/>
      <c r="I378" s="2"/>
      <c r="J378" s="2"/>
      <c r="K378" s="2"/>
      <c r="L378" s="1"/>
      <c r="M378" s="1"/>
      <c r="N378" s="1"/>
      <c r="O378" s="2"/>
      <c r="P378" s="2"/>
      <c r="Q378" s="2"/>
      <c r="R378" s="2"/>
      <c r="S378" s="2"/>
      <c r="T378" s="2"/>
      <c r="U378" s="2"/>
      <c r="V378" s="2"/>
      <c r="W378" s="2"/>
    </row>
    <row r="379" ht="16.5" customHeight="1">
      <c r="B379" s="1"/>
      <c r="C379" s="2"/>
      <c r="D379" s="2"/>
      <c r="E379" s="2"/>
      <c r="F379" s="2"/>
      <c r="G379" s="2"/>
      <c r="H379" s="2"/>
      <c r="I379" s="2"/>
      <c r="J379" s="2"/>
      <c r="K379" s="2"/>
      <c r="L379" s="1"/>
      <c r="M379" s="1"/>
      <c r="N379" s="1"/>
      <c r="O379" s="2"/>
      <c r="P379" s="2"/>
      <c r="Q379" s="2"/>
      <c r="R379" s="2"/>
      <c r="S379" s="2"/>
      <c r="T379" s="2"/>
      <c r="U379" s="2"/>
      <c r="V379" s="2"/>
      <c r="W379" s="2"/>
    </row>
    <row r="380" ht="16.5" customHeight="1">
      <c r="B380" s="1"/>
      <c r="C380" s="2"/>
      <c r="D380" s="2"/>
      <c r="E380" s="2"/>
      <c r="F380" s="2"/>
      <c r="G380" s="2"/>
      <c r="H380" s="2"/>
      <c r="I380" s="2"/>
      <c r="J380" s="2"/>
      <c r="K380" s="2"/>
      <c r="L380" s="1"/>
      <c r="M380" s="1"/>
      <c r="N380" s="1"/>
      <c r="O380" s="2"/>
      <c r="P380" s="2"/>
      <c r="Q380" s="2"/>
      <c r="R380" s="2"/>
      <c r="S380" s="2"/>
      <c r="T380" s="2"/>
      <c r="U380" s="2"/>
      <c r="V380" s="2"/>
      <c r="W380" s="2"/>
    </row>
    <row r="381" ht="16.5" customHeight="1">
      <c r="B381" s="1"/>
      <c r="C381" s="2"/>
      <c r="D381" s="2"/>
      <c r="E381" s="2"/>
      <c r="F381" s="2"/>
      <c r="G381" s="2"/>
      <c r="H381" s="2"/>
      <c r="I381" s="2"/>
      <c r="J381" s="2"/>
      <c r="K381" s="2"/>
      <c r="L381" s="1"/>
      <c r="M381" s="1"/>
      <c r="N381" s="1"/>
      <c r="O381" s="2"/>
      <c r="P381" s="2"/>
      <c r="Q381" s="2"/>
      <c r="R381" s="2"/>
      <c r="S381" s="2"/>
      <c r="T381" s="2"/>
      <c r="U381" s="2"/>
      <c r="V381" s="2"/>
      <c r="W381" s="2"/>
    </row>
    <row r="382" ht="16.5" customHeight="1">
      <c r="B382" s="1"/>
      <c r="C382" s="2"/>
      <c r="D382" s="2"/>
      <c r="E382" s="2"/>
      <c r="F382" s="2"/>
      <c r="G382" s="2"/>
      <c r="H382" s="2"/>
      <c r="I382" s="2"/>
      <c r="J382" s="2"/>
      <c r="K382" s="2"/>
      <c r="L382" s="1"/>
      <c r="M382" s="1"/>
      <c r="N382" s="1"/>
      <c r="O382" s="2"/>
      <c r="P382" s="2"/>
      <c r="Q382" s="2"/>
      <c r="R382" s="2"/>
      <c r="S382" s="2"/>
      <c r="T382" s="2"/>
      <c r="U382" s="2"/>
      <c r="V382" s="2"/>
      <c r="W382" s="2"/>
    </row>
    <row r="383" ht="16.5" customHeight="1">
      <c r="B383" s="1"/>
      <c r="C383" s="2"/>
      <c r="D383" s="2"/>
      <c r="E383" s="2"/>
      <c r="F383" s="2"/>
      <c r="G383" s="2"/>
      <c r="H383" s="2"/>
      <c r="I383" s="2"/>
      <c r="J383" s="2"/>
      <c r="K383" s="2"/>
      <c r="L383" s="1"/>
      <c r="M383" s="1"/>
      <c r="N383" s="1"/>
      <c r="O383" s="2"/>
      <c r="P383" s="2"/>
      <c r="Q383" s="2"/>
      <c r="R383" s="2"/>
      <c r="S383" s="2"/>
      <c r="T383" s="2"/>
      <c r="U383" s="2"/>
      <c r="V383" s="2"/>
      <c r="W383" s="2"/>
    </row>
    <row r="384" ht="16.5" customHeight="1">
      <c r="B384" s="1"/>
      <c r="C384" s="2"/>
      <c r="D384" s="2"/>
      <c r="E384" s="2"/>
      <c r="F384" s="2"/>
      <c r="G384" s="2"/>
      <c r="H384" s="2"/>
      <c r="I384" s="2"/>
      <c r="J384" s="2"/>
      <c r="K384" s="2"/>
      <c r="L384" s="1"/>
      <c r="M384" s="1"/>
      <c r="N384" s="1"/>
      <c r="O384" s="2"/>
      <c r="P384" s="2"/>
      <c r="Q384" s="2"/>
      <c r="R384" s="2"/>
      <c r="S384" s="2"/>
      <c r="T384" s="2"/>
      <c r="U384" s="2"/>
      <c r="V384" s="2"/>
      <c r="W384" s="2"/>
    </row>
    <row r="385" ht="16.5" customHeight="1">
      <c r="B385" s="1"/>
      <c r="C385" s="2"/>
      <c r="D385" s="2"/>
      <c r="E385" s="2"/>
      <c r="F385" s="2"/>
      <c r="G385" s="2"/>
      <c r="H385" s="2"/>
      <c r="I385" s="2"/>
      <c r="J385" s="2"/>
      <c r="K385" s="2"/>
      <c r="L385" s="1"/>
      <c r="M385" s="1"/>
      <c r="N385" s="1"/>
      <c r="O385" s="2"/>
      <c r="P385" s="2"/>
      <c r="Q385" s="2"/>
      <c r="R385" s="2"/>
      <c r="S385" s="2"/>
      <c r="T385" s="2"/>
      <c r="U385" s="2"/>
      <c r="V385" s="2"/>
      <c r="W385" s="2"/>
    </row>
    <row r="386" ht="16.5" customHeight="1">
      <c r="B386" s="1"/>
      <c r="C386" s="2"/>
      <c r="D386" s="2"/>
      <c r="E386" s="2"/>
      <c r="F386" s="2"/>
      <c r="G386" s="2"/>
      <c r="H386" s="2"/>
      <c r="I386" s="2"/>
      <c r="J386" s="2"/>
      <c r="K386" s="2"/>
      <c r="L386" s="1"/>
      <c r="M386" s="1"/>
      <c r="N386" s="1"/>
      <c r="O386" s="2"/>
      <c r="P386" s="2"/>
      <c r="Q386" s="2"/>
      <c r="R386" s="2"/>
      <c r="S386" s="2"/>
      <c r="T386" s="2"/>
      <c r="U386" s="2"/>
      <c r="V386" s="2"/>
      <c r="W386" s="2"/>
    </row>
    <row r="387" ht="16.5" customHeight="1">
      <c r="B387" s="1"/>
      <c r="C387" s="2"/>
      <c r="D387" s="2"/>
      <c r="E387" s="2"/>
      <c r="F387" s="2"/>
      <c r="G387" s="2"/>
      <c r="H387" s="2"/>
      <c r="I387" s="2"/>
      <c r="J387" s="2"/>
      <c r="K387" s="2"/>
      <c r="L387" s="1"/>
      <c r="M387" s="1"/>
      <c r="N387" s="1"/>
      <c r="O387" s="2"/>
      <c r="P387" s="2"/>
      <c r="Q387" s="2"/>
      <c r="R387" s="2"/>
      <c r="S387" s="2"/>
      <c r="T387" s="2"/>
      <c r="U387" s="2"/>
      <c r="V387" s="2"/>
      <c r="W387" s="2"/>
    </row>
    <row r="388" ht="16.5" customHeight="1">
      <c r="B388" s="1"/>
      <c r="C388" s="2"/>
      <c r="D388" s="2"/>
      <c r="E388" s="2"/>
      <c r="F388" s="2"/>
      <c r="G388" s="2"/>
      <c r="H388" s="2"/>
      <c r="I388" s="2"/>
      <c r="J388" s="2"/>
      <c r="K388" s="2"/>
      <c r="L388" s="1"/>
      <c r="M388" s="1"/>
      <c r="N388" s="1"/>
      <c r="O388" s="2"/>
      <c r="P388" s="2"/>
      <c r="Q388" s="2"/>
      <c r="R388" s="2"/>
      <c r="S388" s="2"/>
      <c r="T388" s="2"/>
      <c r="U388" s="2"/>
      <c r="V388" s="2"/>
      <c r="W388" s="2"/>
    </row>
    <row r="389" ht="16.5" customHeight="1">
      <c r="B389" s="1"/>
      <c r="C389" s="2"/>
      <c r="D389" s="2"/>
      <c r="E389" s="2"/>
      <c r="F389" s="2"/>
      <c r="G389" s="2"/>
      <c r="H389" s="2"/>
      <c r="I389" s="2"/>
      <c r="J389" s="2"/>
      <c r="K389" s="2"/>
      <c r="L389" s="1"/>
      <c r="M389" s="1"/>
      <c r="N389" s="1"/>
      <c r="O389" s="2"/>
      <c r="P389" s="2"/>
      <c r="Q389" s="2"/>
      <c r="R389" s="2"/>
      <c r="S389" s="2"/>
      <c r="T389" s="2"/>
      <c r="U389" s="2"/>
      <c r="V389" s="2"/>
      <c r="W389" s="2"/>
    </row>
    <row r="390" ht="16.5" customHeight="1">
      <c r="B390" s="1"/>
      <c r="C390" s="2"/>
      <c r="D390" s="2"/>
      <c r="E390" s="2"/>
      <c r="F390" s="2"/>
      <c r="G390" s="2"/>
      <c r="H390" s="2"/>
      <c r="I390" s="2"/>
      <c r="J390" s="2"/>
      <c r="K390" s="2"/>
      <c r="L390" s="1"/>
      <c r="M390" s="1"/>
      <c r="N390" s="1"/>
      <c r="O390" s="2"/>
      <c r="P390" s="2"/>
      <c r="Q390" s="2"/>
      <c r="R390" s="2"/>
      <c r="S390" s="2"/>
      <c r="T390" s="2"/>
      <c r="U390" s="2"/>
      <c r="V390" s="2"/>
      <c r="W390" s="2"/>
    </row>
    <row r="391" ht="16.5" customHeight="1">
      <c r="B391" s="1"/>
      <c r="C391" s="2"/>
      <c r="D391" s="2"/>
      <c r="E391" s="2"/>
      <c r="F391" s="2"/>
      <c r="G391" s="2"/>
      <c r="H391" s="2"/>
      <c r="I391" s="2"/>
      <c r="J391" s="2"/>
      <c r="K391" s="2"/>
      <c r="L391" s="1"/>
      <c r="M391" s="1"/>
      <c r="N391" s="1"/>
      <c r="O391" s="2"/>
      <c r="P391" s="2"/>
      <c r="Q391" s="2"/>
      <c r="R391" s="2"/>
      <c r="S391" s="2"/>
      <c r="T391" s="2"/>
      <c r="U391" s="2"/>
      <c r="V391" s="2"/>
      <c r="W391" s="2"/>
    </row>
    <row r="392" ht="16.5" customHeight="1">
      <c r="B392" s="1"/>
      <c r="C392" s="2"/>
      <c r="D392" s="2"/>
      <c r="E392" s="2"/>
      <c r="F392" s="2"/>
      <c r="G392" s="2"/>
      <c r="H392" s="2"/>
      <c r="I392" s="2"/>
      <c r="J392" s="2"/>
      <c r="K392" s="2"/>
      <c r="L392" s="1"/>
      <c r="M392" s="1"/>
      <c r="N392" s="1"/>
      <c r="O392" s="2"/>
      <c r="P392" s="2"/>
      <c r="Q392" s="2"/>
      <c r="R392" s="2"/>
      <c r="S392" s="2"/>
      <c r="T392" s="2"/>
      <c r="U392" s="2"/>
      <c r="V392" s="2"/>
      <c r="W392" s="2"/>
    </row>
    <row r="393" ht="16.5" customHeight="1">
      <c r="B393" s="1"/>
      <c r="C393" s="2"/>
      <c r="D393" s="2"/>
      <c r="E393" s="2"/>
      <c r="F393" s="2"/>
      <c r="G393" s="2"/>
      <c r="H393" s="2"/>
      <c r="I393" s="2"/>
      <c r="J393" s="2"/>
      <c r="K393" s="2"/>
      <c r="L393" s="1"/>
      <c r="M393" s="1"/>
      <c r="N393" s="1"/>
      <c r="O393" s="2"/>
      <c r="P393" s="2"/>
      <c r="Q393" s="2"/>
      <c r="R393" s="2"/>
      <c r="S393" s="2"/>
      <c r="T393" s="2"/>
      <c r="U393" s="2"/>
      <c r="V393" s="2"/>
      <c r="W393" s="2"/>
    </row>
    <row r="394" ht="16.5" customHeight="1">
      <c r="B394" s="1"/>
      <c r="C394" s="2"/>
      <c r="D394" s="2"/>
      <c r="E394" s="2"/>
      <c r="F394" s="2"/>
      <c r="G394" s="2"/>
      <c r="H394" s="2"/>
      <c r="I394" s="2"/>
      <c r="J394" s="2"/>
      <c r="K394" s="2"/>
      <c r="L394" s="1"/>
      <c r="M394" s="1"/>
      <c r="N394" s="1"/>
      <c r="O394" s="2"/>
      <c r="P394" s="2"/>
      <c r="Q394" s="2"/>
      <c r="R394" s="2"/>
      <c r="S394" s="2"/>
      <c r="T394" s="2"/>
      <c r="U394" s="2"/>
      <c r="V394" s="2"/>
      <c r="W394" s="2"/>
    </row>
    <row r="395" ht="16.5" customHeight="1">
      <c r="B395" s="1"/>
      <c r="C395" s="2"/>
      <c r="D395" s="2"/>
      <c r="E395" s="2"/>
      <c r="F395" s="2"/>
      <c r="G395" s="2"/>
      <c r="H395" s="2"/>
      <c r="I395" s="2"/>
      <c r="J395" s="2"/>
      <c r="K395" s="2"/>
      <c r="L395" s="1"/>
      <c r="M395" s="1"/>
      <c r="N395" s="1"/>
      <c r="O395" s="2"/>
      <c r="P395" s="2"/>
      <c r="Q395" s="2"/>
      <c r="R395" s="2"/>
      <c r="S395" s="2"/>
      <c r="T395" s="2"/>
      <c r="U395" s="2"/>
      <c r="V395" s="2"/>
      <c r="W395" s="2"/>
    </row>
    <row r="396" ht="16.5" customHeight="1">
      <c r="B396" s="1"/>
      <c r="C396" s="2"/>
      <c r="D396" s="2"/>
      <c r="E396" s="2"/>
      <c r="F396" s="2"/>
      <c r="G396" s="2"/>
      <c r="H396" s="2"/>
      <c r="I396" s="2"/>
      <c r="J396" s="2"/>
      <c r="K396" s="2"/>
      <c r="L396" s="1"/>
      <c r="M396" s="1"/>
      <c r="N396" s="1"/>
      <c r="O396" s="2"/>
      <c r="P396" s="2"/>
      <c r="Q396" s="2"/>
      <c r="R396" s="2"/>
      <c r="S396" s="2"/>
      <c r="T396" s="2"/>
      <c r="U396" s="2"/>
      <c r="V396" s="2"/>
      <c r="W396" s="2"/>
    </row>
    <row r="397" ht="16.5" customHeight="1">
      <c r="B397" s="1"/>
      <c r="C397" s="2"/>
      <c r="D397" s="2"/>
      <c r="E397" s="2"/>
      <c r="F397" s="2"/>
      <c r="G397" s="2"/>
      <c r="H397" s="2"/>
      <c r="I397" s="2"/>
      <c r="J397" s="2"/>
      <c r="K397" s="2"/>
      <c r="L397" s="1"/>
      <c r="M397" s="1"/>
      <c r="N397" s="1"/>
      <c r="O397" s="2"/>
      <c r="P397" s="2"/>
      <c r="Q397" s="2"/>
      <c r="R397" s="2"/>
      <c r="S397" s="2"/>
      <c r="T397" s="2"/>
      <c r="U397" s="2"/>
      <c r="V397" s="2"/>
      <c r="W397" s="2"/>
    </row>
    <row r="398" ht="16.5" customHeight="1">
      <c r="B398" s="1"/>
      <c r="C398" s="2"/>
      <c r="D398" s="2"/>
      <c r="E398" s="2"/>
      <c r="F398" s="2"/>
      <c r="G398" s="2"/>
      <c r="H398" s="2"/>
      <c r="I398" s="2"/>
      <c r="J398" s="2"/>
      <c r="K398" s="2"/>
      <c r="L398" s="1"/>
      <c r="M398" s="1"/>
      <c r="N398" s="1"/>
      <c r="O398" s="2"/>
      <c r="P398" s="2"/>
      <c r="Q398" s="2"/>
      <c r="R398" s="2"/>
      <c r="S398" s="2"/>
      <c r="T398" s="2"/>
      <c r="U398" s="2"/>
      <c r="V398" s="2"/>
      <c r="W398" s="2"/>
    </row>
    <row r="399" ht="16.5" customHeight="1">
      <c r="B399" s="1"/>
      <c r="C399" s="2"/>
      <c r="D399" s="2"/>
      <c r="E399" s="2"/>
      <c r="F399" s="2"/>
      <c r="G399" s="2"/>
      <c r="H399" s="2"/>
      <c r="I399" s="2"/>
      <c r="J399" s="2"/>
      <c r="K399" s="2"/>
      <c r="L399" s="1"/>
      <c r="M399" s="1"/>
      <c r="N399" s="1"/>
      <c r="O399" s="2"/>
      <c r="P399" s="2"/>
      <c r="Q399" s="2"/>
      <c r="R399" s="2"/>
      <c r="S399" s="2"/>
      <c r="T399" s="2"/>
      <c r="U399" s="2"/>
      <c r="V399" s="2"/>
      <c r="W399" s="2"/>
    </row>
    <row r="400" ht="16.5" customHeight="1">
      <c r="B400" s="1"/>
      <c r="C400" s="2"/>
      <c r="D400" s="2"/>
      <c r="E400" s="2"/>
      <c r="F400" s="2"/>
      <c r="G400" s="2"/>
      <c r="H400" s="2"/>
      <c r="I400" s="2"/>
      <c r="J400" s="2"/>
      <c r="K400" s="2"/>
      <c r="L400" s="1"/>
      <c r="M400" s="1"/>
      <c r="N400" s="1"/>
      <c r="O400" s="2"/>
      <c r="P400" s="2"/>
      <c r="Q400" s="2"/>
      <c r="R400" s="2"/>
      <c r="S400" s="2"/>
      <c r="T400" s="2"/>
      <c r="U400" s="2"/>
      <c r="V400" s="2"/>
      <c r="W400" s="2"/>
    </row>
    <row r="401" ht="16.5" customHeight="1">
      <c r="B401" s="1"/>
      <c r="C401" s="2"/>
      <c r="D401" s="2"/>
      <c r="E401" s="2"/>
      <c r="F401" s="2"/>
      <c r="G401" s="2"/>
      <c r="H401" s="2"/>
      <c r="I401" s="2"/>
      <c r="J401" s="2"/>
      <c r="K401" s="2"/>
      <c r="L401" s="1"/>
      <c r="M401" s="1"/>
      <c r="N401" s="1"/>
      <c r="O401" s="2"/>
      <c r="P401" s="2"/>
      <c r="Q401" s="2"/>
      <c r="R401" s="2"/>
      <c r="S401" s="2"/>
      <c r="T401" s="2"/>
      <c r="U401" s="2"/>
      <c r="V401" s="2"/>
      <c r="W401" s="2"/>
    </row>
    <row r="402" ht="16.5" customHeight="1">
      <c r="B402" s="1"/>
      <c r="C402" s="2"/>
      <c r="D402" s="2"/>
      <c r="E402" s="2"/>
      <c r="F402" s="2"/>
      <c r="G402" s="2"/>
      <c r="H402" s="2"/>
      <c r="I402" s="2"/>
      <c r="J402" s="2"/>
      <c r="K402" s="2"/>
      <c r="L402" s="1"/>
      <c r="M402" s="1"/>
      <c r="N402" s="1"/>
      <c r="O402" s="2"/>
      <c r="P402" s="2"/>
      <c r="Q402" s="2"/>
      <c r="R402" s="2"/>
      <c r="S402" s="2"/>
      <c r="T402" s="2"/>
      <c r="U402" s="2"/>
      <c r="V402" s="2"/>
      <c r="W402" s="2"/>
    </row>
    <row r="403" ht="16.5" customHeight="1">
      <c r="B403" s="1"/>
      <c r="C403" s="2"/>
      <c r="D403" s="2"/>
      <c r="E403" s="2"/>
      <c r="F403" s="2"/>
      <c r="G403" s="2"/>
      <c r="H403" s="2"/>
      <c r="I403" s="2"/>
      <c r="J403" s="2"/>
      <c r="K403" s="2"/>
      <c r="L403" s="1"/>
      <c r="M403" s="1"/>
      <c r="N403" s="1"/>
      <c r="O403" s="2"/>
      <c r="P403" s="2"/>
      <c r="Q403" s="2"/>
      <c r="R403" s="2"/>
      <c r="S403" s="2"/>
      <c r="T403" s="2"/>
      <c r="U403" s="2"/>
      <c r="V403" s="2"/>
      <c r="W403" s="2"/>
    </row>
    <row r="404" ht="16.5" customHeight="1">
      <c r="B404" s="1"/>
      <c r="C404" s="2"/>
      <c r="D404" s="2"/>
      <c r="E404" s="2"/>
      <c r="F404" s="2"/>
      <c r="G404" s="2"/>
      <c r="H404" s="2"/>
      <c r="I404" s="2"/>
      <c r="J404" s="2"/>
      <c r="K404" s="2"/>
      <c r="L404" s="1"/>
      <c r="M404" s="1"/>
      <c r="N404" s="1"/>
      <c r="O404" s="2"/>
      <c r="P404" s="2"/>
      <c r="Q404" s="2"/>
      <c r="R404" s="2"/>
      <c r="S404" s="2"/>
      <c r="T404" s="2"/>
      <c r="U404" s="2"/>
      <c r="V404" s="2"/>
      <c r="W404" s="2"/>
    </row>
    <row r="405" ht="16.5" customHeight="1">
      <c r="B405" s="1"/>
      <c r="C405" s="2"/>
      <c r="D405" s="2"/>
      <c r="E405" s="2"/>
      <c r="F405" s="2"/>
      <c r="G405" s="2"/>
      <c r="H405" s="2"/>
      <c r="I405" s="2"/>
      <c r="J405" s="2"/>
      <c r="K405" s="2"/>
      <c r="L405" s="1"/>
      <c r="M405" s="1"/>
      <c r="N405" s="1"/>
      <c r="O405" s="2"/>
      <c r="P405" s="2"/>
      <c r="Q405" s="2"/>
      <c r="R405" s="2"/>
      <c r="S405" s="2"/>
      <c r="T405" s="2"/>
      <c r="U405" s="2"/>
      <c r="V405" s="2"/>
      <c r="W405" s="2"/>
    </row>
    <row r="406" ht="16.5" customHeight="1">
      <c r="B406" s="1"/>
      <c r="C406" s="2"/>
      <c r="D406" s="2"/>
      <c r="E406" s="2"/>
      <c r="F406" s="2"/>
      <c r="G406" s="2"/>
      <c r="H406" s="2"/>
      <c r="I406" s="2"/>
      <c r="J406" s="2"/>
      <c r="K406" s="2"/>
      <c r="L406" s="1"/>
      <c r="M406" s="1"/>
      <c r="N406" s="1"/>
      <c r="O406" s="2"/>
      <c r="P406" s="2"/>
      <c r="Q406" s="2"/>
      <c r="R406" s="2"/>
      <c r="S406" s="2"/>
      <c r="T406" s="2"/>
      <c r="U406" s="2"/>
      <c r="V406" s="2"/>
      <c r="W406" s="2"/>
    </row>
    <row r="407" ht="16.5" customHeight="1">
      <c r="B407" s="1"/>
      <c r="C407" s="2"/>
      <c r="D407" s="2"/>
      <c r="E407" s="2"/>
      <c r="F407" s="2"/>
      <c r="G407" s="2"/>
      <c r="H407" s="2"/>
      <c r="I407" s="2"/>
      <c r="J407" s="2"/>
      <c r="K407" s="2"/>
      <c r="L407" s="1"/>
      <c r="M407" s="1"/>
      <c r="N407" s="1"/>
      <c r="O407" s="2"/>
      <c r="P407" s="2"/>
      <c r="Q407" s="2"/>
      <c r="R407" s="2"/>
      <c r="S407" s="2"/>
      <c r="T407" s="2"/>
      <c r="U407" s="2"/>
      <c r="V407" s="2"/>
      <c r="W407" s="2"/>
    </row>
    <row r="408" ht="16.5" customHeight="1">
      <c r="B408" s="1"/>
      <c r="C408" s="2"/>
      <c r="D408" s="2"/>
      <c r="E408" s="2"/>
      <c r="F408" s="2"/>
      <c r="G408" s="2"/>
      <c r="H408" s="2"/>
      <c r="I408" s="2"/>
      <c r="J408" s="2"/>
      <c r="K408" s="2"/>
      <c r="L408" s="1"/>
      <c r="M408" s="1"/>
      <c r="N408" s="1"/>
      <c r="O408" s="2"/>
      <c r="P408" s="2"/>
      <c r="Q408" s="2"/>
      <c r="R408" s="2"/>
      <c r="S408" s="2"/>
      <c r="T408" s="2"/>
      <c r="U408" s="2"/>
      <c r="V408" s="2"/>
      <c r="W408" s="2"/>
    </row>
    <row r="409" ht="16.5" customHeight="1">
      <c r="B409" s="1"/>
      <c r="C409" s="2"/>
      <c r="D409" s="2"/>
      <c r="E409" s="2"/>
      <c r="F409" s="2"/>
      <c r="G409" s="2"/>
      <c r="H409" s="2"/>
      <c r="I409" s="2"/>
      <c r="J409" s="2"/>
      <c r="K409" s="2"/>
      <c r="L409" s="1"/>
      <c r="M409" s="1"/>
      <c r="N409" s="1"/>
      <c r="O409" s="2"/>
      <c r="P409" s="2"/>
      <c r="Q409" s="2"/>
      <c r="R409" s="2"/>
      <c r="S409" s="2"/>
      <c r="T409" s="2"/>
      <c r="U409" s="2"/>
      <c r="V409" s="2"/>
      <c r="W409" s="2"/>
    </row>
    <row r="410" ht="16.5" customHeight="1">
      <c r="B410" s="1"/>
      <c r="C410" s="2"/>
      <c r="D410" s="2"/>
      <c r="E410" s="2"/>
      <c r="F410" s="2"/>
      <c r="G410" s="2"/>
      <c r="H410" s="2"/>
      <c r="I410" s="2"/>
      <c r="J410" s="2"/>
      <c r="K410" s="2"/>
      <c r="L410" s="1"/>
      <c r="M410" s="1"/>
      <c r="N410" s="1"/>
      <c r="O410" s="2"/>
      <c r="P410" s="2"/>
      <c r="Q410" s="2"/>
      <c r="R410" s="2"/>
      <c r="S410" s="2"/>
      <c r="T410" s="2"/>
      <c r="U410" s="2"/>
      <c r="V410" s="2"/>
      <c r="W410" s="2"/>
    </row>
    <row r="411" ht="16.5" customHeight="1">
      <c r="B411" s="1"/>
      <c r="C411" s="2"/>
      <c r="D411" s="2"/>
      <c r="E411" s="2"/>
      <c r="F411" s="2"/>
      <c r="G411" s="2"/>
      <c r="H411" s="2"/>
      <c r="I411" s="2"/>
      <c r="J411" s="2"/>
      <c r="K411" s="2"/>
      <c r="L411" s="1"/>
      <c r="M411" s="1"/>
      <c r="N411" s="1"/>
      <c r="O411" s="2"/>
      <c r="P411" s="2"/>
      <c r="Q411" s="2"/>
      <c r="R411" s="2"/>
      <c r="S411" s="2"/>
      <c r="T411" s="2"/>
      <c r="U411" s="2"/>
      <c r="V411" s="2"/>
      <c r="W411" s="2"/>
    </row>
    <row r="412" ht="16.5" customHeight="1">
      <c r="B412" s="1"/>
      <c r="C412" s="2"/>
      <c r="D412" s="2"/>
      <c r="E412" s="2"/>
      <c r="F412" s="2"/>
      <c r="G412" s="2"/>
      <c r="H412" s="2"/>
      <c r="I412" s="2"/>
      <c r="J412" s="2"/>
      <c r="K412" s="2"/>
      <c r="L412" s="1"/>
      <c r="M412" s="1"/>
      <c r="N412" s="1"/>
      <c r="O412" s="2"/>
      <c r="P412" s="2"/>
      <c r="Q412" s="2"/>
      <c r="R412" s="2"/>
      <c r="S412" s="2"/>
      <c r="T412" s="2"/>
      <c r="U412" s="2"/>
      <c r="V412" s="2"/>
      <c r="W412" s="2"/>
    </row>
    <row r="413" ht="16.5" customHeight="1">
      <c r="B413" s="1"/>
      <c r="C413" s="2"/>
      <c r="D413" s="2"/>
      <c r="E413" s="2"/>
      <c r="F413" s="2"/>
      <c r="G413" s="2"/>
      <c r="H413" s="2"/>
      <c r="I413" s="2"/>
      <c r="J413" s="2"/>
      <c r="K413" s="2"/>
      <c r="L413" s="1"/>
      <c r="M413" s="1"/>
      <c r="N413" s="1"/>
      <c r="O413" s="2"/>
      <c r="P413" s="2"/>
      <c r="Q413" s="2"/>
      <c r="R413" s="2"/>
      <c r="S413" s="2"/>
      <c r="T413" s="2"/>
      <c r="U413" s="2"/>
      <c r="V413" s="2"/>
      <c r="W413" s="2"/>
    </row>
    <row r="414" ht="16.5" customHeight="1">
      <c r="B414" s="1"/>
      <c r="C414" s="2"/>
      <c r="D414" s="2"/>
      <c r="E414" s="2"/>
      <c r="F414" s="2"/>
      <c r="G414" s="2"/>
      <c r="H414" s="2"/>
      <c r="I414" s="2"/>
      <c r="J414" s="2"/>
      <c r="K414" s="2"/>
      <c r="L414" s="1"/>
      <c r="M414" s="1"/>
      <c r="N414" s="1"/>
      <c r="O414" s="2"/>
      <c r="P414" s="2"/>
      <c r="Q414" s="2"/>
      <c r="R414" s="2"/>
      <c r="S414" s="2"/>
      <c r="T414" s="2"/>
      <c r="U414" s="2"/>
      <c r="V414" s="2"/>
      <c r="W414" s="2"/>
    </row>
    <row r="415" ht="16.5" customHeight="1">
      <c r="B415" s="1"/>
      <c r="C415" s="2"/>
      <c r="D415" s="2"/>
      <c r="E415" s="2"/>
      <c r="F415" s="2"/>
      <c r="G415" s="2"/>
      <c r="H415" s="2"/>
      <c r="I415" s="2"/>
      <c r="J415" s="2"/>
      <c r="K415" s="2"/>
      <c r="L415" s="1"/>
      <c r="M415" s="1"/>
      <c r="N415" s="1"/>
      <c r="O415" s="2"/>
      <c r="P415" s="2"/>
      <c r="Q415" s="2"/>
      <c r="R415" s="2"/>
      <c r="S415" s="2"/>
      <c r="T415" s="2"/>
      <c r="U415" s="2"/>
      <c r="V415" s="2"/>
      <c r="W415" s="2"/>
    </row>
    <row r="416" ht="16.5" customHeight="1">
      <c r="B416" s="1"/>
      <c r="C416" s="2"/>
      <c r="D416" s="2"/>
      <c r="E416" s="2"/>
      <c r="F416" s="2"/>
      <c r="G416" s="2"/>
      <c r="H416" s="2"/>
      <c r="I416" s="2"/>
      <c r="J416" s="2"/>
      <c r="K416" s="2"/>
      <c r="L416" s="1"/>
      <c r="M416" s="1"/>
      <c r="N416" s="1"/>
      <c r="O416" s="2"/>
      <c r="P416" s="2"/>
      <c r="Q416" s="2"/>
      <c r="R416" s="2"/>
      <c r="S416" s="2"/>
      <c r="T416" s="2"/>
      <c r="U416" s="2"/>
      <c r="V416" s="2"/>
      <c r="W416" s="2"/>
    </row>
    <row r="417" ht="16.5" customHeight="1">
      <c r="B417" s="1"/>
      <c r="C417" s="2"/>
      <c r="D417" s="2"/>
      <c r="E417" s="2"/>
      <c r="F417" s="2"/>
      <c r="G417" s="2"/>
      <c r="H417" s="2"/>
      <c r="I417" s="2"/>
      <c r="J417" s="2"/>
      <c r="K417" s="2"/>
      <c r="L417" s="1"/>
      <c r="M417" s="1"/>
      <c r="N417" s="1"/>
      <c r="O417" s="2"/>
      <c r="P417" s="2"/>
      <c r="Q417" s="2"/>
      <c r="R417" s="2"/>
      <c r="S417" s="2"/>
      <c r="T417" s="2"/>
      <c r="U417" s="2"/>
      <c r="V417" s="2"/>
      <c r="W417" s="2"/>
    </row>
    <row r="418" ht="16.5" customHeight="1">
      <c r="B418" s="1"/>
      <c r="C418" s="2"/>
      <c r="D418" s="2"/>
      <c r="E418" s="2"/>
      <c r="F418" s="2"/>
      <c r="G418" s="2"/>
      <c r="H418" s="2"/>
      <c r="I418" s="2"/>
      <c r="J418" s="2"/>
      <c r="K418" s="2"/>
      <c r="L418" s="1"/>
      <c r="M418" s="1"/>
      <c r="N418" s="1"/>
      <c r="O418" s="2"/>
      <c r="P418" s="2"/>
      <c r="Q418" s="2"/>
      <c r="R418" s="2"/>
      <c r="S418" s="2"/>
      <c r="T418" s="2"/>
      <c r="U418" s="2"/>
      <c r="V418" s="2"/>
      <c r="W418" s="2"/>
    </row>
    <row r="419" ht="16.5" customHeight="1">
      <c r="B419" s="1"/>
      <c r="C419" s="2"/>
      <c r="D419" s="2"/>
      <c r="E419" s="2"/>
      <c r="F419" s="2"/>
      <c r="G419" s="2"/>
      <c r="H419" s="2"/>
      <c r="I419" s="2"/>
      <c r="J419" s="2"/>
      <c r="K419" s="2"/>
      <c r="L419" s="1"/>
      <c r="M419" s="1"/>
      <c r="N419" s="1"/>
      <c r="O419" s="2"/>
      <c r="P419" s="2"/>
      <c r="Q419" s="2"/>
      <c r="R419" s="2"/>
      <c r="S419" s="2"/>
      <c r="T419" s="2"/>
      <c r="U419" s="2"/>
      <c r="V419" s="2"/>
      <c r="W419" s="2"/>
    </row>
    <row r="420" ht="16.5" customHeight="1">
      <c r="B420" s="1"/>
      <c r="C420" s="2"/>
      <c r="D420" s="2"/>
      <c r="E420" s="2"/>
      <c r="F420" s="2"/>
      <c r="G420" s="2"/>
      <c r="H420" s="2"/>
      <c r="I420" s="2"/>
      <c r="J420" s="2"/>
      <c r="K420" s="2"/>
      <c r="L420" s="1"/>
      <c r="M420" s="1"/>
      <c r="N420" s="1"/>
      <c r="O420" s="2"/>
      <c r="P420" s="2"/>
      <c r="Q420" s="2"/>
      <c r="R420" s="2"/>
      <c r="S420" s="2"/>
      <c r="T420" s="2"/>
      <c r="U420" s="2"/>
      <c r="V420" s="2"/>
      <c r="W420" s="2"/>
    </row>
    <row r="421" ht="16.5" customHeight="1">
      <c r="B421" s="1"/>
      <c r="C421" s="2"/>
      <c r="D421" s="2"/>
      <c r="E421" s="2"/>
      <c r="F421" s="2"/>
      <c r="G421" s="2"/>
      <c r="H421" s="2"/>
      <c r="I421" s="2"/>
      <c r="J421" s="2"/>
      <c r="K421" s="2"/>
      <c r="L421" s="1"/>
      <c r="M421" s="1"/>
      <c r="N421" s="1"/>
      <c r="O421" s="2"/>
      <c r="P421" s="2"/>
      <c r="Q421" s="2"/>
      <c r="R421" s="2"/>
      <c r="S421" s="2"/>
      <c r="T421" s="2"/>
      <c r="U421" s="2"/>
      <c r="V421" s="2"/>
      <c r="W421" s="2"/>
    </row>
    <row r="422" ht="16.5" customHeight="1">
      <c r="B422" s="1"/>
      <c r="C422" s="2"/>
      <c r="D422" s="2"/>
      <c r="E422" s="2"/>
      <c r="F422" s="2"/>
      <c r="G422" s="2"/>
      <c r="H422" s="2"/>
      <c r="I422" s="2"/>
      <c r="J422" s="2"/>
      <c r="K422" s="2"/>
      <c r="L422" s="1"/>
      <c r="M422" s="1"/>
      <c r="N422" s="1"/>
      <c r="O422" s="2"/>
      <c r="P422" s="2"/>
      <c r="Q422" s="2"/>
      <c r="R422" s="2"/>
      <c r="S422" s="2"/>
      <c r="T422" s="2"/>
      <c r="U422" s="2"/>
      <c r="V422" s="2"/>
      <c r="W422" s="2"/>
    </row>
    <row r="423" ht="16.5" customHeight="1">
      <c r="B423" s="1"/>
      <c r="C423" s="2"/>
      <c r="D423" s="2"/>
      <c r="E423" s="2"/>
      <c r="F423" s="2"/>
      <c r="G423" s="2"/>
      <c r="H423" s="2"/>
      <c r="I423" s="2"/>
      <c r="J423" s="2"/>
      <c r="K423" s="2"/>
      <c r="L423" s="1"/>
      <c r="M423" s="1"/>
      <c r="N423" s="1"/>
      <c r="O423" s="2"/>
      <c r="P423" s="2"/>
      <c r="Q423" s="2"/>
      <c r="R423" s="2"/>
      <c r="S423" s="2"/>
      <c r="T423" s="2"/>
      <c r="U423" s="2"/>
      <c r="V423" s="2"/>
      <c r="W423" s="2"/>
    </row>
    <row r="424" ht="16.5" customHeight="1">
      <c r="B424" s="1"/>
      <c r="C424" s="2"/>
      <c r="D424" s="2"/>
      <c r="E424" s="2"/>
      <c r="F424" s="2"/>
      <c r="G424" s="2"/>
      <c r="H424" s="2"/>
      <c r="I424" s="2"/>
      <c r="J424" s="2"/>
      <c r="K424" s="2"/>
      <c r="L424" s="1"/>
      <c r="M424" s="1"/>
      <c r="N424" s="1"/>
      <c r="O424" s="2"/>
      <c r="P424" s="2"/>
      <c r="Q424" s="2"/>
      <c r="R424" s="2"/>
      <c r="S424" s="2"/>
      <c r="T424" s="2"/>
      <c r="U424" s="2"/>
      <c r="V424" s="2"/>
      <c r="W424" s="2"/>
    </row>
    <row r="425" ht="16.5" customHeight="1">
      <c r="B425" s="1"/>
      <c r="C425" s="2"/>
      <c r="D425" s="2"/>
      <c r="E425" s="2"/>
      <c r="F425" s="2"/>
      <c r="G425" s="2"/>
      <c r="H425" s="2"/>
      <c r="I425" s="2"/>
      <c r="J425" s="2"/>
      <c r="K425" s="2"/>
      <c r="L425" s="1"/>
      <c r="M425" s="1"/>
      <c r="N425" s="1"/>
      <c r="O425" s="2"/>
      <c r="P425" s="2"/>
      <c r="Q425" s="2"/>
      <c r="R425" s="2"/>
      <c r="S425" s="2"/>
      <c r="T425" s="2"/>
      <c r="U425" s="2"/>
      <c r="V425" s="2"/>
      <c r="W425" s="2"/>
    </row>
    <row r="426" ht="16.5" customHeight="1">
      <c r="B426" s="1"/>
      <c r="C426" s="2"/>
      <c r="D426" s="2"/>
      <c r="E426" s="2"/>
      <c r="F426" s="2"/>
      <c r="G426" s="2"/>
      <c r="H426" s="2"/>
      <c r="I426" s="2"/>
      <c r="J426" s="2"/>
      <c r="K426" s="2"/>
      <c r="L426" s="1"/>
      <c r="M426" s="1"/>
      <c r="N426" s="1"/>
      <c r="O426" s="2"/>
      <c r="P426" s="2"/>
      <c r="Q426" s="2"/>
      <c r="R426" s="2"/>
      <c r="S426" s="2"/>
      <c r="T426" s="2"/>
      <c r="U426" s="2"/>
      <c r="V426" s="2"/>
      <c r="W426" s="2"/>
    </row>
    <row r="427" ht="16.5" customHeight="1">
      <c r="B427" s="1"/>
      <c r="C427" s="2"/>
      <c r="D427" s="2"/>
      <c r="E427" s="2"/>
      <c r="F427" s="2"/>
      <c r="G427" s="2"/>
      <c r="H427" s="2"/>
      <c r="I427" s="2"/>
      <c r="J427" s="2"/>
      <c r="K427" s="2"/>
      <c r="L427" s="1"/>
      <c r="M427" s="1"/>
      <c r="N427" s="1"/>
      <c r="O427" s="2"/>
      <c r="P427" s="2"/>
      <c r="Q427" s="2"/>
      <c r="R427" s="2"/>
      <c r="S427" s="2"/>
      <c r="T427" s="2"/>
      <c r="U427" s="2"/>
      <c r="V427" s="2"/>
      <c r="W427" s="2"/>
    </row>
    <row r="428" ht="16.5" customHeight="1">
      <c r="B428" s="1"/>
      <c r="C428" s="2"/>
      <c r="D428" s="2"/>
      <c r="E428" s="2"/>
      <c r="F428" s="2"/>
      <c r="G428" s="2"/>
      <c r="H428" s="2"/>
      <c r="I428" s="2"/>
      <c r="J428" s="2"/>
      <c r="K428" s="2"/>
      <c r="L428" s="1"/>
      <c r="M428" s="1"/>
      <c r="N428" s="1"/>
      <c r="O428" s="2"/>
      <c r="P428" s="2"/>
      <c r="Q428" s="2"/>
      <c r="R428" s="2"/>
      <c r="S428" s="2"/>
      <c r="T428" s="2"/>
      <c r="U428" s="2"/>
      <c r="V428" s="2"/>
      <c r="W428" s="2"/>
    </row>
    <row r="429" ht="16.5" customHeight="1">
      <c r="B429" s="1"/>
      <c r="C429" s="2"/>
      <c r="D429" s="2"/>
      <c r="E429" s="2"/>
      <c r="F429" s="2"/>
      <c r="G429" s="2"/>
      <c r="H429" s="2"/>
      <c r="I429" s="2"/>
      <c r="J429" s="2"/>
      <c r="K429" s="2"/>
      <c r="L429" s="1"/>
      <c r="M429" s="1"/>
      <c r="N429" s="1"/>
      <c r="O429" s="2"/>
      <c r="P429" s="2"/>
      <c r="Q429" s="2"/>
      <c r="R429" s="2"/>
      <c r="S429" s="2"/>
      <c r="T429" s="2"/>
      <c r="U429" s="2"/>
      <c r="V429" s="2"/>
      <c r="W429" s="2"/>
    </row>
    <row r="430" ht="16.5" customHeight="1">
      <c r="B430" s="1"/>
      <c r="C430" s="2"/>
      <c r="D430" s="2"/>
      <c r="E430" s="2"/>
      <c r="F430" s="2"/>
      <c r="G430" s="2"/>
      <c r="H430" s="2"/>
      <c r="I430" s="2"/>
      <c r="J430" s="2"/>
      <c r="K430" s="2"/>
      <c r="L430" s="1"/>
      <c r="M430" s="1"/>
      <c r="N430" s="1"/>
      <c r="O430" s="2"/>
      <c r="P430" s="2"/>
      <c r="Q430" s="2"/>
      <c r="R430" s="2"/>
      <c r="S430" s="2"/>
      <c r="T430" s="2"/>
      <c r="U430" s="2"/>
      <c r="V430" s="2"/>
      <c r="W430" s="2"/>
    </row>
    <row r="431" ht="16.5" customHeight="1">
      <c r="B431" s="1"/>
      <c r="C431" s="2"/>
      <c r="D431" s="2"/>
      <c r="E431" s="2"/>
      <c r="F431" s="2"/>
      <c r="G431" s="2"/>
      <c r="H431" s="2"/>
      <c r="I431" s="2"/>
      <c r="J431" s="2"/>
      <c r="K431" s="2"/>
      <c r="L431" s="1"/>
      <c r="M431" s="1"/>
      <c r="N431" s="1"/>
      <c r="O431" s="2"/>
      <c r="P431" s="2"/>
      <c r="Q431" s="2"/>
      <c r="R431" s="2"/>
      <c r="S431" s="2"/>
      <c r="T431" s="2"/>
      <c r="U431" s="2"/>
      <c r="V431" s="2"/>
      <c r="W431" s="2"/>
    </row>
    <row r="432" ht="16.5" customHeight="1">
      <c r="B432" s="1"/>
      <c r="C432" s="2"/>
      <c r="D432" s="2"/>
      <c r="E432" s="2"/>
      <c r="F432" s="2"/>
      <c r="G432" s="2"/>
      <c r="H432" s="2"/>
      <c r="I432" s="2"/>
      <c r="J432" s="2"/>
      <c r="K432" s="2"/>
      <c r="L432" s="1"/>
      <c r="M432" s="1"/>
      <c r="N432" s="1"/>
      <c r="O432" s="2"/>
      <c r="P432" s="2"/>
      <c r="Q432" s="2"/>
      <c r="R432" s="2"/>
      <c r="S432" s="2"/>
      <c r="T432" s="2"/>
      <c r="U432" s="2"/>
      <c r="V432" s="2"/>
      <c r="W432" s="2"/>
    </row>
    <row r="433" ht="16.5" customHeight="1">
      <c r="B433" s="1"/>
      <c r="C433" s="2"/>
      <c r="D433" s="2"/>
      <c r="E433" s="2"/>
      <c r="F433" s="2"/>
      <c r="G433" s="2"/>
      <c r="H433" s="2"/>
      <c r="I433" s="2"/>
      <c r="J433" s="2"/>
      <c r="K433" s="2"/>
      <c r="L433" s="1"/>
      <c r="M433" s="1"/>
      <c r="N433" s="1"/>
      <c r="O433" s="2"/>
      <c r="P433" s="2"/>
      <c r="Q433" s="2"/>
      <c r="R433" s="2"/>
      <c r="S433" s="2"/>
      <c r="T433" s="2"/>
      <c r="U433" s="2"/>
      <c r="V433" s="2"/>
      <c r="W433" s="2"/>
    </row>
    <row r="434" ht="16.5" customHeight="1">
      <c r="B434" s="1"/>
      <c r="C434" s="2"/>
      <c r="D434" s="2"/>
      <c r="E434" s="2"/>
      <c r="F434" s="2"/>
      <c r="G434" s="2"/>
      <c r="H434" s="2"/>
      <c r="I434" s="2"/>
      <c r="J434" s="2"/>
      <c r="K434" s="2"/>
      <c r="L434" s="1"/>
      <c r="M434" s="1"/>
      <c r="N434" s="1"/>
      <c r="O434" s="2"/>
      <c r="P434" s="2"/>
      <c r="Q434" s="2"/>
      <c r="R434" s="2"/>
      <c r="S434" s="2"/>
      <c r="T434" s="2"/>
      <c r="U434" s="2"/>
      <c r="V434" s="2"/>
      <c r="W434" s="2"/>
    </row>
    <row r="435" ht="16.5" customHeight="1">
      <c r="B435" s="1"/>
      <c r="C435" s="2"/>
      <c r="D435" s="2"/>
      <c r="E435" s="2"/>
      <c r="F435" s="2"/>
      <c r="G435" s="2"/>
      <c r="H435" s="2"/>
      <c r="I435" s="2"/>
      <c r="J435" s="2"/>
      <c r="K435" s="2"/>
      <c r="L435" s="1"/>
      <c r="M435" s="1"/>
      <c r="N435" s="1"/>
      <c r="O435" s="2"/>
      <c r="P435" s="2"/>
      <c r="Q435" s="2"/>
      <c r="R435" s="2"/>
      <c r="S435" s="2"/>
      <c r="T435" s="2"/>
      <c r="U435" s="2"/>
      <c r="V435" s="2"/>
      <c r="W435" s="2"/>
    </row>
    <row r="436" ht="16.5" customHeight="1">
      <c r="B436" s="1"/>
      <c r="C436" s="2"/>
      <c r="D436" s="2"/>
      <c r="E436" s="2"/>
      <c r="F436" s="2"/>
      <c r="G436" s="2"/>
      <c r="H436" s="2"/>
      <c r="I436" s="2"/>
      <c r="J436" s="2"/>
      <c r="K436" s="2"/>
      <c r="L436" s="1"/>
      <c r="M436" s="1"/>
      <c r="N436" s="1"/>
      <c r="O436" s="2"/>
      <c r="P436" s="2"/>
      <c r="Q436" s="2"/>
      <c r="R436" s="2"/>
      <c r="S436" s="2"/>
      <c r="T436" s="2"/>
      <c r="U436" s="2"/>
      <c r="V436" s="2"/>
      <c r="W436" s="2"/>
    </row>
    <row r="437" ht="16.5" customHeight="1">
      <c r="B437" s="1"/>
      <c r="C437" s="2"/>
      <c r="D437" s="2"/>
      <c r="E437" s="2"/>
      <c r="F437" s="2"/>
      <c r="G437" s="2"/>
      <c r="H437" s="2"/>
      <c r="I437" s="2"/>
      <c r="J437" s="2"/>
      <c r="K437" s="2"/>
      <c r="L437" s="1"/>
      <c r="M437" s="1"/>
      <c r="N437" s="1"/>
      <c r="O437" s="2"/>
      <c r="P437" s="2"/>
      <c r="Q437" s="2"/>
      <c r="R437" s="2"/>
      <c r="S437" s="2"/>
      <c r="T437" s="2"/>
      <c r="U437" s="2"/>
      <c r="V437" s="2"/>
      <c r="W437" s="2"/>
    </row>
    <row r="438" ht="16.5" customHeight="1">
      <c r="B438" s="1"/>
      <c r="C438" s="2"/>
      <c r="D438" s="2"/>
      <c r="E438" s="2"/>
      <c r="F438" s="2"/>
      <c r="G438" s="2"/>
      <c r="H438" s="2"/>
      <c r="I438" s="2"/>
      <c r="J438" s="2"/>
      <c r="K438" s="2"/>
      <c r="L438" s="1"/>
      <c r="M438" s="1"/>
      <c r="N438" s="1"/>
      <c r="O438" s="2"/>
      <c r="P438" s="2"/>
      <c r="Q438" s="2"/>
      <c r="R438" s="2"/>
      <c r="S438" s="2"/>
      <c r="T438" s="2"/>
      <c r="U438" s="2"/>
      <c r="V438" s="2"/>
      <c r="W438" s="2"/>
    </row>
    <row r="439" ht="16.5" customHeight="1">
      <c r="B439" s="1"/>
      <c r="C439" s="2"/>
      <c r="D439" s="2"/>
      <c r="E439" s="2"/>
      <c r="F439" s="2"/>
      <c r="G439" s="2"/>
      <c r="H439" s="2"/>
      <c r="I439" s="2"/>
      <c r="J439" s="2"/>
      <c r="K439" s="2"/>
      <c r="L439" s="1"/>
      <c r="M439" s="1"/>
      <c r="N439" s="1"/>
      <c r="O439" s="2"/>
      <c r="P439" s="2"/>
      <c r="Q439" s="2"/>
      <c r="R439" s="2"/>
      <c r="S439" s="2"/>
      <c r="T439" s="2"/>
      <c r="U439" s="2"/>
      <c r="V439" s="2"/>
      <c r="W439" s="2"/>
    </row>
    <row r="440" ht="16.5" customHeight="1">
      <c r="B440" s="1"/>
      <c r="C440" s="2"/>
      <c r="D440" s="2"/>
      <c r="E440" s="2"/>
      <c r="F440" s="2"/>
      <c r="G440" s="2"/>
      <c r="H440" s="2"/>
      <c r="I440" s="2"/>
      <c r="J440" s="2"/>
      <c r="K440" s="2"/>
      <c r="L440" s="1"/>
      <c r="M440" s="1"/>
      <c r="N440" s="1"/>
      <c r="O440" s="2"/>
      <c r="P440" s="2"/>
      <c r="Q440" s="2"/>
      <c r="R440" s="2"/>
      <c r="S440" s="2"/>
      <c r="T440" s="2"/>
      <c r="U440" s="2"/>
      <c r="V440" s="2"/>
      <c r="W440" s="2"/>
    </row>
    <row r="441" ht="16.5" customHeight="1">
      <c r="B441" s="1"/>
      <c r="C441" s="2"/>
      <c r="D441" s="2"/>
      <c r="E441" s="2"/>
      <c r="F441" s="2"/>
      <c r="G441" s="2"/>
      <c r="H441" s="2"/>
      <c r="I441" s="2"/>
      <c r="J441" s="2"/>
      <c r="K441" s="2"/>
      <c r="L441" s="1"/>
      <c r="M441" s="1"/>
      <c r="N441" s="1"/>
      <c r="O441" s="2"/>
      <c r="P441" s="2"/>
      <c r="Q441" s="2"/>
      <c r="R441" s="2"/>
      <c r="S441" s="2"/>
      <c r="T441" s="2"/>
      <c r="U441" s="2"/>
      <c r="V441" s="2"/>
      <c r="W441" s="2"/>
    </row>
    <row r="442" ht="16.5" customHeight="1">
      <c r="B442" s="1"/>
      <c r="C442" s="2"/>
      <c r="D442" s="2"/>
      <c r="E442" s="2"/>
      <c r="F442" s="2"/>
      <c r="G442" s="2"/>
      <c r="H442" s="2"/>
      <c r="I442" s="2"/>
      <c r="J442" s="2"/>
      <c r="K442" s="2"/>
      <c r="L442" s="1"/>
      <c r="M442" s="1"/>
      <c r="N442" s="1"/>
      <c r="O442" s="2"/>
      <c r="P442" s="2"/>
      <c r="Q442" s="2"/>
      <c r="R442" s="2"/>
      <c r="S442" s="2"/>
      <c r="T442" s="2"/>
      <c r="U442" s="2"/>
      <c r="V442" s="2"/>
      <c r="W442" s="2"/>
    </row>
    <row r="443" ht="16.5" customHeight="1">
      <c r="B443" s="1"/>
      <c r="C443" s="2"/>
      <c r="D443" s="2"/>
      <c r="E443" s="2"/>
      <c r="F443" s="2"/>
      <c r="G443" s="2"/>
      <c r="H443" s="2"/>
      <c r="I443" s="2"/>
      <c r="J443" s="2"/>
      <c r="K443" s="2"/>
      <c r="L443" s="1"/>
      <c r="M443" s="1"/>
      <c r="N443" s="1"/>
      <c r="O443" s="2"/>
      <c r="P443" s="2"/>
      <c r="Q443" s="2"/>
      <c r="R443" s="2"/>
      <c r="S443" s="2"/>
      <c r="T443" s="2"/>
      <c r="U443" s="2"/>
      <c r="V443" s="2"/>
      <c r="W443" s="2"/>
    </row>
    <row r="444" ht="16.5" customHeight="1">
      <c r="B444" s="1"/>
      <c r="C444" s="2"/>
      <c r="D444" s="2"/>
      <c r="E444" s="2"/>
      <c r="F444" s="2"/>
      <c r="G444" s="2"/>
      <c r="H444" s="2"/>
      <c r="I444" s="2"/>
      <c r="J444" s="2"/>
      <c r="K444" s="2"/>
      <c r="L444" s="1"/>
      <c r="M444" s="1"/>
      <c r="N444" s="1"/>
      <c r="O444" s="2"/>
      <c r="P444" s="2"/>
      <c r="Q444" s="2"/>
      <c r="R444" s="2"/>
      <c r="S444" s="2"/>
      <c r="T444" s="2"/>
      <c r="U444" s="2"/>
      <c r="V444" s="2"/>
      <c r="W444" s="2"/>
    </row>
    <row r="445" ht="16.5" customHeight="1">
      <c r="B445" s="1"/>
      <c r="C445" s="2"/>
      <c r="D445" s="2"/>
      <c r="E445" s="2"/>
      <c r="F445" s="2"/>
      <c r="G445" s="2"/>
      <c r="H445" s="2"/>
      <c r="I445" s="2"/>
      <c r="J445" s="2"/>
      <c r="K445" s="2"/>
      <c r="L445" s="1"/>
      <c r="M445" s="1"/>
      <c r="N445" s="1"/>
      <c r="O445" s="2"/>
      <c r="P445" s="2"/>
      <c r="Q445" s="2"/>
      <c r="R445" s="2"/>
      <c r="S445" s="2"/>
      <c r="T445" s="2"/>
      <c r="U445" s="2"/>
      <c r="V445" s="2"/>
      <c r="W445" s="2"/>
    </row>
    <row r="446" ht="16.5" customHeight="1">
      <c r="B446" s="1"/>
      <c r="C446" s="2"/>
      <c r="D446" s="2"/>
      <c r="E446" s="2"/>
      <c r="F446" s="2"/>
      <c r="G446" s="2"/>
      <c r="H446" s="2"/>
      <c r="I446" s="2"/>
      <c r="J446" s="2"/>
      <c r="K446" s="2"/>
      <c r="L446" s="1"/>
      <c r="M446" s="1"/>
      <c r="N446" s="1"/>
      <c r="O446" s="2"/>
      <c r="P446" s="2"/>
      <c r="Q446" s="2"/>
      <c r="R446" s="2"/>
      <c r="S446" s="2"/>
      <c r="T446" s="2"/>
      <c r="U446" s="2"/>
      <c r="V446" s="2"/>
      <c r="W446" s="2"/>
    </row>
    <row r="447" ht="16.5" customHeight="1">
      <c r="B447" s="1"/>
      <c r="C447" s="2"/>
      <c r="D447" s="2"/>
      <c r="E447" s="2"/>
      <c r="F447" s="2"/>
      <c r="G447" s="2"/>
      <c r="H447" s="2"/>
      <c r="I447" s="2"/>
      <c r="J447" s="2"/>
      <c r="K447" s="2"/>
      <c r="L447" s="1"/>
      <c r="M447" s="1"/>
      <c r="N447" s="1"/>
      <c r="O447" s="2"/>
      <c r="P447" s="2"/>
      <c r="Q447" s="2"/>
      <c r="R447" s="2"/>
      <c r="S447" s="2"/>
      <c r="T447" s="2"/>
      <c r="U447" s="2"/>
      <c r="V447" s="2"/>
      <c r="W447" s="2"/>
    </row>
    <row r="448" ht="16.5" customHeight="1">
      <c r="B448" s="1"/>
      <c r="C448" s="2"/>
      <c r="D448" s="2"/>
      <c r="E448" s="2"/>
      <c r="F448" s="2"/>
      <c r="G448" s="2"/>
      <c r="H448" s="2"/>
      <c r="I448" s="2"/>
      <c r="J448" s="2"/>
      <c r="K448" s="2"/>
      <c r="L448" s="1"/>
      <c r="M448" s="1"/>
      <c r="N448" s="1"/>
      <c r="O448" s="2"/>
      <c r="P448" s="2"/>
      <c r="Q448" s="2"/>
      <c r="R448" s="2"/>
      <c r="S448" s="2"/>
      <c r="T448" s="2"/>
      <c r="U448" s="2"/>
      <c r="V448" s="2"/>
      <c r="W448" s="2"/>
    </row>
    <row r="449" ht="16.5" customHeight="1">
      <c r="B449" s="1"/>
      <c r="C449" s="2"/>
      <c r="D449" s="2"/>
      <c r="E449" s="2"/>
      <c r="F449" s="2"/>
      <c r="G449" s="2"/>
      <c r="H449" s="2"/>
      <c r="I449" s="2"/>
      <c r="J449" s="2"/>
      <c r="K449" s="2"/>
      <c r="L449" s="1"/>
      <c r="M449" s="1"/>
      <c r="N449" s="1"/>
      <c r="O449" s="2"/>
      <c r="P449" s="2"/>
      <c r="Q449" s="2"/>
      <c r="R449" s="2"/>
      <c r="S449" s="2"/>
      <c r="T449" s="2"/>
      <c r="U449" s="2"/>
      <c r="V449" s="2"/>
      <c r="W449" s="2"/>
    </row>
    <row r="450" ht="16.5" customHeight="1">
      <c r="B450" s="1"/>
      <c r="C450" s="2"/>
      <c r="D450" s="2"/>
      <c r="E450" s="2"/>
      <c r="F450" s="2"/>
      <c r="G450" s="2"/>
      <c r="H450" s="2"/>
      <c r="I450" s="2"/>
      <c r="J450" s="2"/>
      <c r="K450" s="2"/>
      <c r="L450" s="1"/>
      <c r="M450" s="1"/>
      <c r="N450" s="1"/>
      <c r="O450" s="2"/>
      <c r="P450" s="2"/>
      <c r="Q450" s="2"/>
      <c r="R450" s="2"/>
      <c r="S450" s="2"/>
      <c r="T450" s="2"/>
      <c r="U450" s="2"/>
      <c r="V450" s="2"/>
      <c r="W450" s="2"/>
    </row>
    <row r="451" ht="16.5" customHeight="1">
      <c r="B451" s="1"/>
      <c r="C451" s="2"/>
      <c r="D451" s="2"/>
      <c r="E451" s="2"/>
      <c r="F451" s="2"/>
      <c r="G451" s="2"/>
      <c r="H451" s="2"/>
      <c r="I451" s="2"/>
      <c r="J451" s="2"/>
      <c r="K451" s="2"/>
      <c r="L451" s="1"/>
      <c r="M451" s="1"/>
      <c r="N451" s="1"/>
      <c r="O451" s="2"/>
      <c r="P451" s="2"/>
      <c r="Q451" s="2"/>
      <c r="R451" s="2"/>
      <c r="S451" s="2"/>
      <c r="T451" s="2"/>
      <c r="U451" s="2"/>
      <c r="V451" s="2"/>
      <c r="W451" s="2"/>
    </row>
    <row r="452" ht="16.5" customHeight="1">
      <c r="B452" s="1"/>
      <c r="C452" s="2"/>
      <c r="D452" s="2"/>
      <c r="E452" s="2"/>
      <c r="F452" s="2"/>
      <c r="G452" s="2"/>
      <c r="H452" s="2"/>
      <c r="I452" s="2"/>
      <c r="J452" s="2"/>
      <c r="K452" s="2"/>
      <c r="L452" s="1"/>
      <c r="M452" s="1"/>
      <c r="N452" s="1"/>
      <c r="O452" s="2"/>
      <c r="P452" s="2"/>
      <c r="Q452" s="2"/>
      <c r="R452" s="2"/>
      <c r="S452" s="2"/>
      <c r="T452" s="2"/>
      <c r="U452" s="2"/>
      <c r="V452" s="2"/>
      <c r="W452" s="2"/>
    </row>
    <row r="453" ht="16.5" customHeight="1">
      <c r="B453" s="1"/>
      <c r="C453" s="2"/>
      <c r="D453" s="2"/>
      <c r="E453" s="2"/>
      <c r="F453" s="2"/>
      <c r="G453" s="2"/>
      <c r="H453" s="2"/>
      <c r="I453" s="2"/>
      <c r="J453" s="2"/>
      <c r="K453" s="2"/>
      <c r="L453" s="1"/>
      <c r="M453" s="1"/>
      <c r="N453" s="1"/>
      <c r="O453" s="2"/>
      <c r="P453" s="2"/>
      <c r="Q453" s="2"/>
      <c r="R453" s="2"/>
      <c r="S453" s="2"/>
      <c r="T453" s="2"/>
      <c r="U453" s="2"/>
      <c r="V453" s="2"/>
      <c r="W453" s="2"/>
    </row>
    <row r="454" ht="16.5" customHeight="1">
      <c r="B454" s="1"/>
      <c r="C454" s="2"/>
      <c r="D454" s="2"/>
      <c r="E454" s="2"/>
      <c r="F454" s="2"/>
      <c r="G454" s="2"/>
      <c r="H454" s="2"/>
      <c r="I454" s="2"/>
      <c r="J454" s="2"/>
      <c r="K454" s="2"/>
      <c r="L454" s="1"/>
      <c r="M454" s="1"/>
      <c r="N454" s="1"/>
      <c r="O454" s="2"/>
      <c r="P454" s="2"/>
      <c r="Q454" s="2"/>
      <c r="R454" s="2"/>
      <c r="S454" s="2"/>
      <c r="T454" s="2"/>
      <c r="U454" s="2"/>
      <c r="V454" s="2"/>
      <c r="W454" s="2"/>
    </row>
    <row r="455" ht="16.5" customHeight="1">
      <c r="B455" s="1"/>
      <c r="C455" s="2"/>
      <c r="D455" s="2"/>
      <c r="E455" s="2"/>
      <c r="F455" s="2"/>
      <c r="G455" s="2"/>
      <c r="H455" s="2"/>
      <c r="I455" s="2"/>
      <c r="J455" s="2"/>
      <c r="K455" s="2"/>
      <c r="L455" s="1"/>
      <c r="M455" s="1"/>
      <c r="N455" s="1"/>
      <c r="O455" s="2"/>
      <c r="P455" s="2"/>
      <c r="Q455" s="2"/>
      <c r="R455" s="2"/>
      <c r="S455" s="2"/>
      <c r="T455" s="2"/>
      <c r="U455" s="2"/>
      <c r="V455" s="2"/>
      <c r="W455" s="2"/>
    </row>
    <row r="456" ht="16.5" customHeight="1">
      <c r="B456" s="1"/>
      <c r="C456" s="2"/>
      <c r="D456" s="2"/>
      <c r="E456" s="2"/>
      <c r="F456" s="2"/>
      <c r="G456" s="2"/>
      <c r="H456" s="2"/>
      <c r="I456" s="2"/>
      <c r="J456" s="2"/>
      <c r="K456" s="2"/>
      <c r="L456" s="1"/>
      <c r="M456" s="1"/>
      <c r="N456" s="1"/>
      <c r="O456" s="2"/>
      <c r="P456" s="2"/>
      <c r="Q456" s="2"/>
      <c r="R456" s="2"/>
      <c r="S456" s="2"/>
      <c r="T456" s="2"/>
      <c r="U456" s="2"/>
      <c r="V456" s="2"/>
      <c r="W456" s="2"/>
    </row>
    <row r="457" ht="16.5" customHeight="1">
      <c r="B457" s="1"/>
      <c r="C457" s="2"/>
      <c r="D457" s="2"/>
      <c r="E457" s="2"/>
      <c r="F457" s="2"/>
      <c r="G457" s="2"/>
      <c r="H457" s="2"/>
      <c r="I457" s="2"/>
      <c r="J457" s="2"/>
      <c r="K457" s="2"/>
      <c r="L457" s="1"/>
      <c r="M457" s="1"/>
      <c r="N457" s="1"/>
      <c r="O457" s="2"/>
      <c r="P457" s="2"/>
      <c r="Q457" s="2"/>
      <c r="R457" s="2"/>
      <c r="S457" s="2"/>
      <c r="T457" s="2"/>
      <c r="U457" s="2"/>
      <c r="V457" s="2"/>
      <c r="W457" s="2"/>
    </row>
    <row r="458" ht="16.5" customHeight="1">
      <c r="B458" s="1"/>
      <c r="C458" s="2"/>
      <c r="D458" s="2"/>
      <c r="E458" s="2"/>
      <c r="F458" s="2"/>
      <c r="G458" s="2"/>
      <c r="H458" s="2"/>
      <c r="I458" s="2"/>
      <c r="J458" s="2"/>
      <c r="K458" s="2"/>
      <c r="L458" s="1"/>
      <c r="M458" s="1"/>
      <c r="N458" s="1"/>
      <c r="O458" s="2"/>
      <c r="P458" s="2"/>
      <c r="Q458" s="2"/>
      <c r="R458" s="2"/>
      <c r="S458" s="2"/>
      <c r="T458" s="2"/>
      <c r="U458" s="2"/>
      <c r="V458" s="2"/>
      <c r="W458" s="2"/>
    </row>
    <row r="459" ht="16.5" customHeight="1">
      <c r="B459" s="1"/>
      <c r="C459" s="2"/>
      <c r="D459" s="2"/>
      <c r="E459" s="2"/>
      <c r="F459" s="2"/>
      <c r="G459" s="2"/>
      <c r="H459" s="2"/>
      <c r="I459" s="2"/>
      <c r="J459" s="2"/>
      <c r="K459" s="2"/>
      <c r="L459" s="1"/>
      <c r="M459" s="1"/>
      <c r="N459" s="1"/>
      <c r="O459" s="2"/>
      <c r="P459" s="2"/>
      <c r="Q459" s="2"/>
      <c r="R459" s="2"/>
      <c r="S459" s="2"/>
      <c r="T459" s="2"/>
      <c r="U459" s="2"/>
      <c r="V459" s="2"/>
      <c r="W459" s="2"/>
    </row>
    <row r="460" ht="16.5" customHeight="1">
      <c r="B460" s="1"/>
      <c r="C460" s="2"/>
      <c r="D460" s="2"/>
      <c r="E460" s="2"/>
      <c r="F460" s="2"/>
      <c r="G460" s="2"/>
      <c r="H460" s="2"/>
      <c r="I460" s="2"/>
      <c r="J460" s="2"/>
      <c r="K460" s="2"/>
      <c r="L460" s="1"/>
      <c r="M460" s="1"/>
      <c r="N460" s="1"/>
      <c r="O460" s="2"/>
      <c r="P460" s="2"/>
      <c r="Q460" s="2"/>
      <c r="R460" s="2"/>
      <c r="S460" s="2"/>
      <c r="T460" s="2"/>
      <c r="U460" s="2"/>
      <c r="V460" s="2"/>
      <c r="W460" s="2"/>
    </row>
    <row r="461" ht="16.5" customHeight="1">
      <c r="B461" s="1"/>
      <c r="C461" s="2"/>
      <c r="D461" s="2"/>
      <c r="E461" s="2"/>
      <c r="F461" s="2"/>
      <c r="G461" s="2"/>
      <c r="H461" s="2"/>
      <c r="I461" s="2"/>
      <c r="J461" s="2"/>
      <c r="K461" s="2"/>
      <c r="L461" s="1"/>
      <c r="M461" s="1"/>
      <c r="N461" s="1"/>
      <c r="O461" s="2"/>
      <c r="P461" s="2"/>
      <c r="Q461" s="2"/>
      <c r="R461" s="2"/>
      <c r="S461" s="2"/>
      <c r="T461" s="2"/>
      <c r="U461" s="2"/>
      <c r="V461" s="2"/>
      <c r="W461" s="2"/>
    </row>
    <row r="462" ht="16.5" customHeight="1">
      <c r="B462" s="1"/>
      <c r="C462" s="2"/>
      <c r="D462" s="2"/>
      <c r="E462" s="2"/>
      <c r="F462" s="2"/>
      <c r="G462" s="2"/>
      <c r="H462" s="2"/>
      <c r="I462" s="2"/>
      <c r="J462" s="2"/>
      <c r="K462" s="2"/>
      <c r="L462" s="1"/>
      <c r="M462" s="1"/>
      <c r="N462" s="1"/>
      <c r="O462" s="2"/>
      <c r="P462" s="2"/>
      <c r="Q462" s="2"/>
      <c r="R462" s="2"/>
      <c r="S462" s="2"/>
      <c r="T462" s="2"/>
      <c r="U462" s="2"/>
      <c r="V462" s="2"/>
      <c r="W462" s="2"/>
    </row>
    <row r="463" ht="16.5" customHeight="1">
      <c r="B463" s="1"/>
      <c r="C463" s="2"/>
      <c r="D463" s="2"/>
      <c r="E463" s="2"/>
      <c r="F463" s="2"/>
      <c r="G463" s="2"/>
      <c r="H463" s="2"/>
      <c r="I463" s="2"/>
      <c r="J463" s="2"/>
      <c r="K463" s="2"/>
      <c r="L463" s="1"/>
      <c r="M463" s="1"/>
      <c r="N463" s="1"/>
      <c r="O463" s="2"/>
      <c r="P463" s="2"/>
      <c r="Q463" s="2"/>
      <c r="R463" s="2"/>
      <c r="S463" s="2"/>
      <c r="T463" s="2"/>
      <c r="U463" s="2"/>
      <c r="V463" s="2"/>
      <c r="W463" s="2"/>
    </row>
    <row r="464" ht="16.5" customHeight="1">
      <c r="B464" s="1"/>
      <c r="C464" s="2"/>
      <c r="D464" s="2"/>
      <c r="E464" s="2"/>
      <c r="F464" s="2"/>
      <c r="G464" s="2"/>
      <c r="H464" s="2"/>
      <c r="I464" s="2"/>
      <c r="J464" s="2"/>
      <c r="K464" s="2"/>
      <c r="L464" s="1"/>
      <c r="M464" s="1"/>
      <c r="N464" s="1"/>
      <c r="O464" s="2"/>
      <c r="P464" s="2"/>
      <c r="Q464" s="2"/>
      <c r="R464" s="2"/>
      <c r="S464" s="2"/>
      <c r="T464" s="2"/>
      <c r="U464" s="2"/>
      <c r="V464" s="2"/>
      <c r="W464" s="2"/>
    </row>
    <row r="465" ht="16.5" customHeight="1">
      <c r="B465" s="1"/>
      <c r="C465" s="2"/>
      <c r="D465" s="2"/>
      <c r="E465" s="2"/>
      <c r="F465" s="2"/>
      <c r="G465" s="2"/>
      <c r="H465" s="2"/>
      <c r="I465" s="2"/>
      <c r="J465" s="2"/>
      <c r="K465" s="2"/>
      <c r="L465" s="1"/>
      <c r="M465" s="1"/>
      <c r="N465" s="1"/>
      <c r="O465" s="2"/>
      <c r="P465" s="2"/>
      <c r="Q465" s="2"/>
      <c r="R465" s="2"/>
      <c r="S465" s="2"/>
      <c r="T465" s="2"/>
      <c r="U465" s="2"/>
      <c r="V465" s="2"/>
      <c r="W465" s="2"/>
    </row>
    <row r="466" ht="16.5" customHeight="1">
      <c r="B466" s="1"/>
      <c r="C466" s="2"/>
      <c r="D466" s="2"/>
      <c r="E466" s="2"/>
      <c r="F466" s="2"/>
      <c r="G466" s="2"/>
      <c r="H466" s="2"/>
      <c r="I466" s="2"/>
      <c r="J466" s="2"/>
      <c r="K466" s="2"/>
      <c r="L466" s="1"/>
      <c r="M466" s="1"/>
      <c r="N466" s="1"/>
      <c r="O466" s="2"/>
      <c r="P466" s="2"/>
      <c r="Q466" s="2"/>
      <c r="R466" s="2"/>
      <c r="S466" s="2"/>
      <c r="T466" s="2"/>
      <c r="U466" s="2"/>
      <c r="V466" s="2"/>
      <c r="W466" s="2"/>
    </row>
    <row r="467" ht="16.5" customHeight="1">
      <c r="B467" s="1"/>
      <c r="C467" s="2"/>
      <c r="D467" s="2"/>
      <c r="E467" s="2"/>
      <c r="F467" s="2"/>
      <c r="G467" s="2"/>
      <c r="H467" s="2"/>
      <c r="I467" s="2"/>
      <c r="J467" s="2"/>
      <c r="K467" s="2"/>
      <c r="L467" s="1"/>
      <c r="M467" s="1"/>
      <c r="N467" s="1"/>
      <c r="O467" s="2"/>
      <c r="P467" s="2"/>
      <c r="Q467" s="2"/>
      <c r="R467" s="2"/>
      <c r="S467" s="2"/>
      <c r="T467" s="2"/>
      <c r="U467" s="2"/>
      <c r="V467" s="2"/>
      <c r="W467" s="2"/>
    </row>
    <row r="468" ht="16.5" customHeight="1">
      <c r="B468" s="1"/>
      <c r="C468" s="2"/>
      <c r="D468" s="2"/>
      <c r="E468" s="2"/>
      <c r="F468" s="2"/>
      <c r="G468" s="2"/>
      <c r="H468" s="2"/>
      <c r="I468" s="2"/>
      <c r="J468" s="2"/>
      <c r="K468" s="2"/>
      <c r="L468" s="1"/>
      <c r="M468" s="1"/>
      <c r="N468" s="1"/>
      <c r="O468" s="2"/>
      <c r="P468" s="2"/>
      <c r="Q468" s="2"/>
      <c r="R468" s="2"/>
      <c r="S468" s="2"/>
      <c r="T468" s="2"/>
      <c r="U468" s="2"/>
      <c r="V468" s="2"/>
      <c r="W468" s="2"/>
    </row>
    <row r="469" ht="16.5" customHeight="1">
      <c r="B469" s="1"/>
      <c r="C469" s="2"/>
      <c r="D469" s="2"/>
      <c r="E469" s="2"/>
      <c r="F469" s="2"/>
      <c r="G469" s="2"/>
      <c r="H469" s="2"/>
      <c r="I469" s="2"/>
      <c r="J469" s="2"/>
      <c r="K469" s="2"/>
      <c r="L469" s="1"/>
      <c r="M469" s="1"/>
      <c r="N469" s="1"/>
      <c r="O469" s="2"/>
      <c r="P469" s="2"/>
      <c r="Q469" s="2"/>
      <c r="R469" s="2"/>
      <c r="S469" s="2"/>
      <c r="T469" s="2"/>
      <c r="U469" s="2"/>
      <c r="V469" s="2"/>
      <c r="W469" s="2"/>
    </row>
    <row r="470" ht="16.5" customHeight="1">
      <c r="B470" s="1"/>
      <c r="C470" s="2"/>
      <c r="D470" s="2"/>
      <c r="E470" s="2"/>
      <c r="F470" s="2"/>
      <c r="G470" s="2"/>
      <c r="H470" s="2"/>
      <c r="I470" s="2"/>
      <c r="J470" s="2"/>
      <c r="K470" s="2"/>
      <c r="L470" s="1"/>
      <c r="M470" s="1"/>
      <c r="N470" s="1"/>
      <c r="O470" s="2"/>
      <c r="P470" s="2"/>
      <c r="Q470" s="2"/>
      <c r="R470" s="2"/>
      <c r="S470" s="2"/>
      <c r="T470" s="2"/>
      <c r="U470" s="2"/>
      <c r="V470" s="2"/>
      <c r="W470" s="2"/>
    </row>
    <row r="471" ht="16.5" customHeight="1">
      <c r="B471" s="1"/>
      <c r="C471" s="2"/>
      <c r="D471" s="2"/>
      <c r="E471" s="2"/>
      <c r="F471" s="2"/>
      <c r="G471" s="2"/>
      <c r="H471" s="2"/>
      <c r="I471" s="2"/>
      <c r="J471" s="2"/>
      <c r="K471" s="2"/>
      <c r="L471" s="1"/>
      <c r="M471" s="1"/>
      <c r="N471" s="1"/>
      <c r="O471" s="2"/>
      <c r="P471" s="2"/>
      <c r="Q471" s="2"/>
      <c r="R471" s="2"/>
      <c r="S471" s="2"/>
      <c r="T471" s="2"/>
      <c r="U471" s="2"/>
      <c r="V471" s="2"/>
      <c r="W471" s="2"/>
    </row>
    <row r="472" ht="16.5" customHeight="1">
      <c r="B472" s="1"/>
      <c r="C472" s="2"/>
      <c r="D472" s="2"/>
      <c r="E472" s="2"/>
      <c r="F472" s="2"/>
      <c r="G472" s="2"/>
      <c r="H472" s="2"/>
      <c r="I472" s="2"/>
      <c r="J472" s="2"/>
      <c r="K472" s="2"/>
      <c r="L472" s="1"/>
      <c r="M472" s="1"/>
      <c r="N472" s="1"/>
      <c r="O472" s="2"/>
      <c r="P472" s="2"/>
      <c r="Q472" s="2"/>
      <c r="R472" s="2"/>
      <c r="S472" s="2"/>
      <c r="T472" s="2"/>
      <c r="U472" s="2"/>
      <c r="V472" s="2"/>
      <c r="W472" s="2"/>
    </row>
    <row r="473" ht="16.5" customHeight="1">
      <c r="B473" s="1"/>
      <c r="C473" s="2"/>
      <c r="D473" s="2"/>
      <c r="E473" s="2"/>
      <c r="F473" s="2"/>
      <c r="G473" s="2"/>
      <c r="H473" s="2"/>
      <c r="I473" s="2"/>
      <c r="J473" s="2"/>
      <c r="K473" s="2"/>
      <c r="L473" s="1"/>
      <c r="M473" s="1"/>
      <c r="N473" s="1"/>
      <c r="O473" s="2"/>
      <c r="P473" s="2"/>
      <c r="Q473" s="2"/>
      <c r="R473" s="2"/>
      <c r="S473" s="2"/>
      <c r="T473" s="2"/>
      <c r="U473" s="2"/>
      <c r="V473" s="2"/>
      <c r="W473" s="2"/>
    </row>
    <row r="474" ht="16.5" customHeight="1">
      <c r="B474" s="1"/>
      <c r="C474" s="2"/>
      <c r="D474" s="2"/>
      <c r="E474" s="2"/>
      <c r="F474" s="2"/>
      <c r="G474" s="2"/>
      <c r="H474" s="2"/>
      <c r="I474" s="2"/>
      <c r="J474" s="2"/>
      <c r="K474" s="2"/>
      <c r="L474" s="1"/>
      <c r="M474" s="1"/>
      <c r="N474" s="1"/>
      <c r="O474" s="2"/>
      <c r="P474" s="2"/>
      <c r="Q474" s="2"/>
      <c r="R474" s="2"/>
      <c r="S474" s="2"/>
      <c r="T474" s="2"/>
      <c r="U474" s="2"/>
      <c r="V474" s="2"/>
      <c r="W474" s="2"/>
    </row>
    <row r="475" ht="16.5" customHeight="1">
      <c r="B475" s="1"/>
      <c r="C475" s="2"/>
      <c r="D475" s="2"/>
      <c r="E475" s="2"/>
      <c r="F475" s="2"/>
      <c r="G475" s="2"/>
      <c r="H475" s="2"/>
      <c r="I475" s="2"/>
      <c r="J475" s="2"/>
      <c r="K475" s="2"/>
      <c r="L475" s="1"/>
      <c r="M475" s="1"/>
      <c r="N475" s="1"/>
      <c r="O475" s="2"/>
      <c r="P475" s="2"/>
      <c r="Q475" s="2"/>
      <c r="R475" s="2"/>
      <c r="S475" s="2"/>
      <c r="T475" s="2"/>
      <c r="U475" s="2"/>
      <c r="V475" s="2"/>
      <c r="W475" s="2"/>
    </row>
    <row r="476" ht="16.5" customHeight="1">
      <c r="B476" s="1"/>
      <c r="C476" s="2"/>
      <c r="D476" s="2"/>
      <c r="E476" s="2"/>
      <c r="F476" s="2"/>
      <c r="G476" s="2"/>
      <c r="H476" s="2"/>
      <c r="I476" s="2"/>
      <c r="J476" s="2"/>
      <c r="K476" s="2"/>
      <c r="L476" s="1"/>
      <c r="M476" s="1"/>
      <c r="N476" s="1"/>
      <c r="O476" s="2"/>
      <c r="P476" s="2"/>
      <c r="Q476" s="2"/>
      <c r="R476" s="2"/>
      <c r="S476" s="2"/>
      <c r="T476" s="2"/>
      <c r="U476" s="2"/>
      <c r="V476" s="2"/>
      <c r="W476" s="2"/>
    </row>
    <row r="477" ht="16.5" customHeight="1">
      <c r="B477" s="1"/>
      <c r="C477" s="2"/>
      <c r="D477" s="2"/>
      <c r="E477" s="2"/>
      <c r="F477" s="2"/>
      <c r="G477" s="2"/>
      <c r="H477" s="2"/>
      <c r="I477" s="2"/>
      <c r="J477" s="2"/>
      <c r="K477" s="2"/>
      <c r="L477" s="1"/>
      <c r="M477" s="1"/>
      <c r="N477" s="1"/>
      <c r="O477" s="2"/>
      <c r="P477" s="2"/>
      <c r="Q477" s="2"/>
      <c r="R477" s="2"/>
      <c r="S477" s="2"/>
      <c r="T477" s="2"/>
      <c r="U477" s="2"/>
      <c r="V477" s="2"/>
      <c r="W477" s="2"/>
    </row>
    <row r="478" ht="16.5" customHeight="1">
      <c r="B478" s="1"/>
      <c r="C478" s="2"/>
      <c r="D478" s="2"/>
      <c r="E478" s="2"/>
      <c r="F478" s="2"/>
      <c r="G478" s="2"/>
      <c r="H478" s="2"/>
      <c r="I478" s="2"/>
      <c r="J478" s="2"/>
      <c r="K478" s="2"/>
      <c r="L478" s="1"/>
      <c r="M478" s="1"/>
      <c r="N478" s="1"/>
      <c r="O478" s="2"/>
      <c r="P478" s="2"/>
      <c r="Q478" s="2"/>
      <c r="R478" s="2"/>
      <c r="S478" s="2"/>
      <c r="T478" s="2"/>
      <c r="U478" s="2"/>
      <c r="V478" s="2"/>
      <c r="W478" s="2"/>
    </row>
    <row r="479" ht="16.5" customHeight="1">
      <c r="B479" s="1"/>
      <c r="C479" s="2"/>
      <c r="D479" s="2"/>
      <c r="E479" s="2"/>
      <c r="F479" s="2"/>
      <c r="G479" s="2"/>
      <c r="H479" s="2"/>
      <c r="I479" s="2"/>
      <c r="J479" s="2"/>
      <c r="K479" s="2"/>
      <c r="L479" s="1"/>
      <c r="M479" s="1"/>
      <c r="N479" s="1"/>
      <c r="O479" s="2"/>
      <c r="P479" s="2"/>
      <c r="Q479" s="2"/>
      <c r="R479" s="2"/>
      <c r="S479" s="2"/>
      <c r="T479" s="2"/>
      <c r="U479" s="2"/>
      <c r="V479" s="2"/>
      <c r="W479" s="2"/>
    </row>
    <row r="480" ht="16.5" customHeight="1">
      <c r="B480" s="1"/>
      <c r="C480" s="2"/>
      <c r="D480" s="2"/>
      <c r="E480" s="2"/>
      <c r="F480" s="2"/>
      <c r="G480" s="2"/>
      <c r="H480" s="2"/>
      <c r="I480" s="2"/>
      <c r="J480" s="2"/>
      <c r="K480" s="2"/>
      <c r="L480" s="1"/>
      <c r="M480" s="1"/>
      <c r="N480" s="1"/>
      <c r="O480" s="2"/>
      <c r="P480" s="2"/>
      <c r="Q480" s="2"/>
      <c r="R480" s="2"/>
      <c r="S480" s="2"/>
      <c r="T480" s="2"/>
      <c r="U480" s="2"/>
      <c r="V480" s="2"/>
      <c r="W480" s="2"/>
    </row>
    <row r="481" ht="16.5" customHeight="1">
      <c r="B481" s="1"/>
      <c r="C481" s="2"/>
      <c r="D481" s="2"/>
      <c r="E481" s="2"/>
      <c r="F481" s="2"/>
      <c r="G481" s="2"/>
      <c r="H481" s="2"/>
      <c r="I481" s="2"/>
      <c r="J481" s="2"/>
      <c r="K481" s="2"/>
      <c r="L481" s="1"/>
      <c r="M481" s="1"/>
      <c r="N481" s="1"/>
      <c r="O481" s="2"/>
      <c r="P481" s="2"/>
      <c r="Q481" s="2"/>
      <c r="R481" s="2"/>
      <c r="S481" s="2"/>
      <c r="T481" s="2"/>
      <c r="U481" s="2"/>
      <c r="V481" s="2"/>
      <c r="W481" s="2"/>
    </row>
    <row r="482" ht="16.5" customHeight="1">
      <c r="B482" s="1"/>
      <c r="C482" s="2"/>
      <c r="D482" s="2"/>
      <c r="E482" s="2"/>
      <c r="F482" s="2"/>
      <c r="G482" s="2"/>
      <c r="H482" s="2"/>
      <c r="I482" s="2"/>
      <c r="J482" s="2"/>
      <c r="K482" s="2"/>
      <c r="L482" s="1"/>
      <c r="M482" s="1"/>
      <c r="N482" s="1"/>
      <c r="O482" s="2"/>
      <c r="P482" s="2"/>
      <c r="Q482" s="2"/>
      <c r="R482" s="2"/>
      <c r="S482" s="2"/>
      <c r="T482" s="2"/>
      <c r="U482" s="2"/>
      <c r="V482" s="2"/>
      <c r="W482" s="2"/>
    </row>
    <row r="483" ht="16.5" customHeight="1">
      <c r="B483" s="1"/>
      <c r="C483" s="2"/>
      <c r="D483" s="2"/>
      <c r="E483" s="2"/>
      <c r="F483" s="2"/>
      <c r="G483" s="2"/>
      <c r="H483" s="2"/>
      <c r="I483" s="2"/>
      <c r="J483" s="2"/>
      <c r="K483" s="2"/>
      <c r="L483" s="1"/>
      <c r="M483" s="1"/>
      <c r="N483" s="1"/>
      <c r="O483" s="2"/>
      <c r="P483" s="2"/>
      <c r="Q483" s="2"/>
      <c r="R483" s="2"/>
      <c r="S483" s="2"/>
      <c r="T483" s="2"/>
      <c r="U483" s="2"/>
      <c r="V483" s="2"/>
      <c r="W483" s="2"/>
    </row>
    <row r="484" ht="16.5" customHeight="1">
      <c r="B484" s="1"/>
      <c r="C484" s="2"/>
      <c r="D484" s="2"/>
      <c r="E484" s="2"/>
      <c r="F484" s="2"/>
      <c r="G484" s="2"/>
      <c r="H484" s="2"/>
      <c r="I484" s="2"/>
      <c r="J484" s="2"/>
      <c r="K484" s="2"/>
      <c r="L484" s="1"/>
      <c r="M484" s="1"/>
      <c r="N484" s="1"/>
      <c r="O484" s="2"/>
      <c r="P484" s="2"/>
      <c r="Q484" s="2"/>
      <c r="R484" s="2"/>
      <c r="S484" s="2"/>
      <c r="T484" s="2"/>
      <c r="U484" s="2"/>
      <c r="V484" s="2"/>
      <c r="W484" s="2"/>
    </row>
    <row r="485" ht="16.5" customHeight="1">
      <c r="B485" s="1"/>
      <c r="C485" s="2"/>
      <c r="D485" s="2"/>
      <c r="E485" s="2"/>
      <c r="F485" s="2"/>
      <c r="G485" s="2"/>
      <c r="H485" s="2"/>
      <c r="I485" s="2"/>
      <c r="J485" s="2"/>
      <c r="K485" s="2"/>
      <c r="L485" s="1"/>
      <c r="M485" s="1"/>
      <c r="N485" s="1"/>
      <c r="O485" s="2"/>
      <c r="P485" s="2"/>
      <c r="Q485" s="2"/>
      <c r="R485" s="2"/>
      <c r="S485" s="2"/>
      <c r="T485" s="2"/>
      <c r="U485" s="2"/>
      <c r="V485" s="2"/>
      <c r="W485" s="2"/>
    </row>
    <row r="486" ht="16.5" customHeight="1">
      <c r="B486" s="1"/>
      <c r="C486" s="2"/>
      <c r="D486" s="2"/>
      <c r="E486" s="2"/>
      <c r="F486" s="2"/>
      <c r="G486" s="2"/>
      <c r="H486" s="2"/>
      <c r="I486" s="2"/>
      <c r="J486" s="2"/>
      <c r="K486" s="2"/>
      <c r="L486" s="1"/>
      <c r="M486" s="1"/>
      <c r="N486" s="1"/>
      <c r="O486" s="2"/>
      <c r="P486" s="2"/>
      <c r="Q486" s="2"/>
      <c r="R486" s="2"/>
      <c r="S486" s="2"/>
      <c r="T486" s="2"/>
      <c r="U486" s="2"/>
      <c r="V486" s="2"/>
      <c r="W486" s="2"/>
    </row>
    <row r="487" ht="16.5" customHeight="1">
      <c r="B487" s="1"/>
      <c r="C487" s="2"/>
      <c r="D487" s="2"/>
      <c r="E487" s="2"/>
      <c r="F487" s="2"/>
      <c r="G487" s="2"/>
      <c r="H487" s="2"/>
      <c r="I487" s="2"/>
      <c r="J487" s="2"/>
      <c r="K487" s="2"/>
      <c r="L487" s="1"/>
      <c r="M487" s="1"/>
      <c r="N487" s="1"/>
      <c r="O487" s="2"/>
      <c r="P487" s="2"/>
      <c r="Q487" s="2"/>
      <c r="R487" s="2"/>
      <c r="S487" s="2"/>
      <c r="T487" s="2"/>
      <c r="U487" s="2"/>
      <c r="V487" s="2"/>
      <c r="W487" s="2"/>
    </row>
    <row r="488" ht="16.5" customHeight="1">
      <c r="B488" s="1"/>
      <c r="C488" s="2"/>
      <c r="D488" s="2"/>
      <c r="E488" s="2"/>
      <c r="F488" s="2"/>
      <c r="G488" s="2"/>
      <c r="H488" s="2"/>
      <c r="I488" s="2"/>
      <c r="J488" s="2"/>
      <c r="K488" s="2"/>
      <c r="L488" s="1"/>
      <c r="M488" s="1"/>
      <c r="N488" s="1"/>
      <c r="O488" s="2"/>
      <c r="P488" s="2"/>
      <c r="Q488" s="2"/>
      <c r="R488" s="2"/>
      <c r="S488" s="2"/>
      <c r="T488" s="2"/>
      <c r="U488" s="2"/>
      <c r="V488" s="2"/>
      <c r="W488" s="2"/>
    </row>
    <row r="489" ht="16.5" customHeight="1">
      <c r="B489" s="1"/>
      <c r="C489" s="2"/>
      <c r="D489" s="2"/>
      <c r="E489" s="2"/>
      <c r="F489" s="2"/>
      <c r="G489" s="2"/>
      <c r="H489" s="2"/>
      <c r="I489" s="2"/>
      <c r="J489" s="2"/>
      <c r="K489" s="2"/>
      <c r="L489" s="1"/>
      <c r="M489" s="1"/>
      <c r="N489" s="1"/>
      <c r="O489" s="2"/>
      <c r="P489" s="2"/>
      <c r="Q489" s="2"/>
      <c r="R489" s="2"/>
      <c r="S489" s="2"/>
      <c r="T489" s="2"/>
      <c r="U489" s="2"/>
      <c r="V489" s="2"/>
      <c r="W489" s="2"/>
    </row>
    <row r="490" ht="16.5" customHeight="1">
      <c r="B490" s="1"/>
      <c r="C490" s="2"/>
      <c r="D490" s="2"/>
      <c r="E490" s="2"/>
      <c r="F490" s="2"/>
      <c r="G490" s="2"/>
      <c r="H490" s="2"/>
      <c r="I490" s="2"/>
      <c r="J490" s="2"/>
      <c r="K490" s="2"/>
      <c r="L490" s="1"/>
      <c r="M490" s="1"/>
      <c r="N490" s="1"/>
      <c r="O490" s="2"/>
      <c r="P490" s="2"/>
      <c r="Q490" s="2"/>
      <c r="R490" s="2"/>
      <c r="S490" s="2"/>
      <c r="T490" s="2"/>
      <c r="U490" s="2"/>
      <c r="V490" s="2"/>
      <c r="W490" s="2"/>
    </row>
    <row r="491" ht="16.5" customHeight="1">
      <c r="B491" s="1"/>
      <c r="C491" s="2"/>
      <c r="D491" s="2"/>
      <c r="E491" s="2"/>
      <c r="F491" s="2"/>
      <c r="G491" s="2"/>
      <c r="H491" s="2"/>
      <c r="I491" s="2"/>
      <c r="J491" s="2"/>
      <c r="K491" s="2"/>
      <c r="L491" s="1"/>
      <c r="M491" s="1"/>
      <c r="N491" s="1"/>
      <c r="O491" s="2"/>
      <c r="P491" s="2"/>
      <c r="Q491" s="2"/>
      <c r="R491" s="2"/>
      <c r="S491" s="2"/>
      <c r="T491" s="2"/>
      <c r="U491" s="2"/>
      <c r="V491" s="2"/>
      <c r="W491" s="2"/>
    </row>
    <row r="492" ht="16.5" customHeight="1">
      <c r="B492" s="1"/>
      <c r="C492" s="2"/>
      <c r="D492" s="2"/>
      <c r="E492" s="2"/>
      <c r="F492" s="2"/>
      <c r="G492" s="2"/>
      <c r="H492" s="2"/>
      <c r="I492" s="2"/>
      <c r="J492" s="2"/>
      <c r="K492" s="2"/>
      <c r="L492" s="1"/>
      <c r="M492" s="1"/>
      <c r="N492" s="1"/>
      <c r="O492" s="2"/>
      <c r="P492" s="2"/>
      <c r="Q492" s="2"/>
      <c r="R492" s="2"/>
      <c r="S492" s="2"/>
      <c r="T492" s="2"/>
      <c r="U492" s="2"/>
      <c r="V492" s="2"/>
      <c r="W492" s="2"/>
    </row>
    <row r="493" ht="16.5" customHeight="1">
      <c r="B493" s="1"/>
      <c r="C493" s="2"/>
      <c r="D493" s="2"/>
      <c r="E493" s="2"/>
      <c r="F493" s="2"/>
      <c r="G493" s="2"/>
      <c r="H493" s="2"/>
      <c r="I493" s="2"/>
      <c r="J493" s="2"/>
      <c r="K493" s="2"/>
      <c r="L493" s="1"/>
      <c r="M493" s="1"/>
      <c r="N493" s="1"/>
      <c r="O493" s="2"/>
      <c r="P493" s="2"/>
      <c r="Q493" s="2"/>
      <c r="R493" s="2"/>
      <c r="S493" s="2"/>
      <c r="T493" s="2"/>
      <c r="U493" s="2"/>
      <c r="V493" s="2"/>
      <c r="W493" s="2"/>
    </row>
    <row r="494" ht="16.5" customHeight="1">
      <c r="B494" s="1"/>
      <c r="C494" s="2"/>
      <c r="D494" s="2"/>
      <c r="E494" s="2"/>
      <c r="F494" s="2"/>
      <c r="G494" s="2"/>
      <c r="H494" s="2"/>
      <c r="I494" s="2"/>
      <c r="J494" s="2"/>
      <c r="K494" s="2"/>
      <c r="L494" s="1"/>
      <c r="M494" s="1"/>
      <c r="N494" s="1"/>
      <c r="O494" s="2"/>
      <c r="P494" s="2"/>
      <c r="Q494" s="2"/>
      <c r="R494" s="2"/>
      <c r="S494" s="2"/>
      <c r="T494" s="2"/>
      <c r="U494" s="2"/>
      <c r="V494" s="2"/>
      <c r="W494" s="2"/>
    </row>
    <row r="495" ht="16.5" customHeight="1">
      <c r="B495" s="1"/>
      <c r="C495" s="2"/>
      <c r="D495" s="2"/>
      <c r="E495" s="2"/>
      <c r="F495" s="2"/>
      <c r="G495" s="2"/>
      <c r="H495" s="2"/>
      <c r="I495" s="2"/>
      <c r="J495" s="2"/>
      <c r="K495" s="2"/>
      <c r="L495" s="1"/>
      <c r="M495" s="1"/>
      <c r="N495" s="1"/>
      <c r="O495" s="2"/>
      <c r="P495" s="2"/>
      <c r="Q495" s="2"/>
      <c r="R495" s="2"/>
      <c r="S495" s="2"/>
      <c r="T495" s="2"/>
      <c r="U495" s="2"/>
      <c r="V495" s="2"/>
      <c r="W495" s="2"/>
    </row>
    <row r="496" ht="16.5" customHeight="1">
      <c r="B496" s="1"/>
      <c r="C496" s="2"/>
      <c r="D496" s="2"/>
      <c r="E496" s="2"/>
      <c r="F496" s="2"/>
      <c r="G496" s="2"/>
      <c r="H496" s="2"/>
      <c r="I496" s="2"/>
      <c r="J496" s="2"/>
      <c r="K496" s="2"/>
      <c r="L496" s="1"/>
      <c r="M496" s="1"/>
      <c r="N496" s="1"/>
      <c r="O496" s="2"/>
      <c r="P496" s="2"/>
      <c r="Q496" s="2"/>
      <c r="R496" s="2"/>
      <c r="S496" s="2"/>
      <c r="T496" s="2"/>
      <c r="U496" s="2"/>
      <c r="V496" s="2"/>
      <c r="W496" s="2"/>
    </row>
    <row r="497" ht="16.5" customHeight="1">
      <c r="B497" s="1"/>
      <c r="C497" s="2"/>
      <c r="D497" s="2"/>
      <c r="E497" s="2"/>
      <c r="F497" s="2"/>
      <c r="G497" s="2"/>
      <c r="H497" s="2"/>
      <c r="I497" s="2"/>
      <c r="J497" s="2"/>
      <c r="K497" s="2"/>
      <c r="L497" s="1"/>
      <c r="M497" s="1"/>
      <c r="N497" s="1"/>
      <c r="O497" s="2"/>
      <c r="P497" s="2"/>
      <c r="Q497" s="2"/>
      <c r="R497" s="2"/>
      <c r="S497" s="2"/>
      <c r="T497" s="2"/>
      <c r="U497" s="2"/>
      <c r="V497" s="2"/>
      <c r="W497" s="2"/>
    </row>
    <row r="498" ht="16.5" customHeight="1">
      <c r="B498" s="1"/>
      <c r="C498" s="2"/>
      <c r="D498" s="2"/>
      <c r="E498" s="2"/>
      <c r="F498" s="2"/>
      <c r="G498" s="2"/>
      <c r="H498" s="2"/>
      <c r="I498" s="2"/>
      <c r="J498" s="2"/>
      <c r="K498" s="2"/>
      <c r="L498" s="1"/>
      <c r="M498" s="1"/>
      <c r="N498" s="1"/>
      <c r="O498" s="2"/>
      <c r="P498" s="2"/>
      <c r="Q498" s="2"/>
      <c r="R498" s="2"/>
      <c r="S498" s="2"/>
      <c r="T498" s="2"/>
      <c r="U498" s="2"/>
      <c r="V498" s="2"/>
      <c r="W498" s="2"/>
    </row>
    <row r="499" ht="16.5" customHeight="1">
      <c r="B499" s="1"/>
      <c r="C499" s="2"/>
      <c r="D499" s="2"/>
      <c r="E499" s="2"/>
      <c r="F499" s="2"/>
      <c r="G499" s="2"/>
      <c r="H499" s="2"/>
      <c r="I499" s="2"/>
      <c r="J499" s="2"/>
      <c r="K499" s="2"/>
      <c r="L499" s="1"/>
      <c r="M499" s="1"/>
      <c r="N499" s="1"/>
      <c r="O499" s="2"/>
      <c r="P499" s="2"/>
      <c r="Q499" s="2"/>
      <c r="R499" s="2"/>
      <c r="S499" s="2"/>
      <c r="T499" s="2"/>
      <c r="U499" s="2"/>
      <c r="V499" s="2"/>
      <c r="W499" s="2"/>
    </row>
    <row r="500" ht="16.5" customHeight="1">
      <c r="B500" s="1"/>
      <c r="C500" s="2"/>
      <c r="D500" s="2"/>
      <c r="E500" s="2"/>
      <c r="F500" s="2"/>
      <c r="G500" s="2"/>
      <c r="H500" s="2"/>
      <c r="I500" s="2"/>
      <c r="J500" s="2"/>
      <c r="K500" s="2"/>
      <c r="L500" s="1"/>
      <c r="M500" s="1"/>
      <c r="N500" s="1"/>
      <c r="O500" s="2"/>
      <c r="P500" s="2"/>
      <c r="Q500" s="2"/>
      <c r="R500" s="2"/>
      <c r="S500" s="2"/>
      <c r="T500" s="2"/>
      <c r="U500" s="2"/>
      <c r="V500" s="2"/>
      <c r="W500" s="2"/>
    </row>
    <row r="501" ht="16.5" customHeight="1">
      <c r="B501" s="1"/>
      <c r="C501" s="2"/>
      <c r="D501" s="2"/>
      <c r="E501" s="2"/>
      <c r="F501" s="2"/>
      <c r="G501" s="2"/>
      <c r="H501" s="2"/>
      <c r="I501" s="2"/>
      <c r="J501" s="2"/>
      <c r="K501" s="2"/>
      <c r="L501" s="1"/>
      <c r="M501" s="1"/>
      <c r="N501" s="1"/>
      <c r="O501" s="2"/>
      <c r="P501" s="2"/>
      <c r="Q501" s="2"/>
      <c r="R501" s="2"/>
      <c r="S501" s="2"/>
      <c r="T501" s="2"/>
      <c r="U501" s="2"/>
      <c r="V501" s="2"/>
      <c r="W501" s="2"/>
    </row>
    <row r="502" ht="16.5" customHeight="1">
      <c r="B502" s="1"/>
      <c r="C502" s="2"/>
      <c r="D502" s="2"/>
      <c r="E502" s="2"/>
      <c r="F502" s="2"/>
      <c r="G502" s="2"/>
      <c r="H502" s="2"/>
      <c r="I502" s="2"/>
      <c r="J502" s="2"/>
      <c r="K502" s="2"/>
      <c r="L502" s="1"/>
      <c r="M502" s="1"/>
      <c r="N502" s="1"/>
      <c r="O502" s="2"/>
      <c r="P502" s="2"/>
      <c r="Q502" s="2"/>
      <c r="R502" s="2"/>
      <c r="S502" s="2"/>
      <c r="T502" s="2"/>
      <c r="U502" s="2"/>
      <c r="V502" s="2"/>
      <c r="W502" s="2"/>
    </row>
    <row r="503" ht="16.5" customHeight="1">
      <c r="B503" s="1"/>
      <c r="C503" s="2"/>
      <c r="D503" s="2"/>
      <c r="E503" s="2"/>
      <c r="F503" s="2"/>
      <c r="G503" s="2"/>
      <c r="H503" s="2"/>
      <c r="I503" s="2"/>
      <c r="J503" s="2"/>
      <c r="K503" s="2"/>
      <c r="L503" s="1"/>
      <c r="M503" s="1"/>
      <c r="N503" s="1"/>
      <c r="O503" s="2"/>
      <c r="P503" s="2"/>
      <c r="Q503" s="2"/>
      <c r="R503" s="2"/>
      <c r="S503" s="2"/>
      <c r="T503" s="2"/>
      <c r="U503" s="2"/>
      <c r="V503" s="2"/>
      <c r="W503" s="2"/>
    </row>
    <row r="504" ht="16.5" customHeight="1">
      <c r="B504" s="1"/>
      <c r="C504" s="2"/>
      <c r="D504" s="2"/>
      <c r="E504" s="2"/>
      <c r="F504" s="2"/>
      <c r="G504" s="2"/>
      <c r="H504" s="2"/>
      <c r="I504" s="2"/>
      <c r="J504" s="2"/>
      <c r="K504" s="2"/>
      <c r="L504" s="1"/>
      <c r="M504" s="1"/>
      <c r="N504" s="1"/>
      <c r="O504" s="2"/>
      <c r="P504" s="2"/>
      <c r="Q504" s="2"/>
      <c r="R504" s="2"/>
      <c r="S504" s="2"/>
      <c r="T504" s="2"/>
      <c r="U504" s="2"/>
      <c r="V504" s="2"/>
      <c r="W504" s="2"/>
    </row>
    <row r="505" ht="16.5" customHeight="1">
      <c r="B505" s="1"/>
      <c r="C505" s="2"/>
      <c r="D505" s="2"/>
      <c r="E505" s="2"/>
      <c r="F505" s="2"/>
      <c r="G505" s="2"/>
      <c r="H505" s="2"/>
      <c r="I505" s="2"/>
      <c r="J505" s="2"/>
      <c r="K505" s="2"/>
      <c r="L505" s="1"/>
      <c r="M505" s="1"/>
      <c r="N505" s="1"/>
      <c r="O505" s="2"/>
      <c r="P505" s="2"/>
      <c r="Q505" s="2"/>
      <c r="R505" s="2"/>
      <c r="S505" s="2"/>
      <c r="T505" s="2"/>
      <c r="U505" s="2"/>
      <c r="V505" s="2"/>
      <c r="W505" s="2"/>
    </row>
    <row r="506" ht="16.5" customHeight="1">
      <c r="B506" s="1"/>
      <c r="C506" s="2"/>
      <c r="D506" s="2"/>
      <c r="E506" s="2"/>
      <c r="F506" s="2"/>
      <c r="G506" s="2"/>
      <c r="H506" s="2"/>
      <c r="I506" s="2"/>
      <c r="J506" s="2"/>
      <c r="K506" s="2"/>
      <c r="L506" s="1"/>
      <c r="M506" s="1"/>
      <c r="N506" s="1"/>
      <c r="O506" s="2"/>
      <c r="P506" s="2"/>
      <c r="Q506" s="2"/>
      <c r="R506" s="2"/>
      <c r="S506" s="2"/>
      <c r="T506" s="2"/>
      <c r="U506" s="2"/>
      <c r="V506" s="2"/>
      <c r="W506" s="2"/>
    </row>
    <row r="507" ht="16.5" customHeight="1">
      <c r="B507" s="1"/>
      <c r="C507" s="2"/>
      <c r="D507" s="2"/>
      <c r="E507" s="2"/>
      <c r="F507" s="2"/>
      <c r="G507" s="2"/>
      <c r="H507" s="2"/>
      <c r="I507" s="2"/>
      <c r="J507" s="2"/>
      <c r="K507" s="2"/>
      <c r="L507" s="1"/>
      <c r="M507" s="1"/>
      <c r="N507" s="1"/>
      <c r="O507" s="2"/>
      <c r="P507" s="2"/>
      <c r="Q507" s="2"/>
      <c r="R507" s="2"/>
      <c r="S507" s="2"/>
      <c r="T507" s="2"/>
      <c r="U507" s="2"/>
      <c r="V507" s="2"/>
      <c r="W507" s="2"/>
    </row>
    <row r="508" ht="16.5" customHeight="1">
      <c r="B508" s="1"/>
      <c r="C508" s="2"/>
      <c r="D508" s="2"/>
      <c r="E508" s="2"/>
      <c r="F508" s="2"/>
      <c r="G508" s="2"/>
      <c r="H508" s="2"/>
      <c r="I508" s="2"/>
      <c r="J508" s="2"/>
      <c r="K508" s="2"/>
      <c r="L508" s="1"/>
      <c r="M508" s="1"/>
      <c r="N508" s="1"/>
      <c r="O508" s="2"/>
      <c r="P508" s="2"/>
      <c r="Q508" s="2"/>
      <c r="R508" s="2"/>
      <c r="S508" s="2"/>
      <c r="T508" s="2"/>
      <c r="U508" s="2"/>
      <c r="V508" s="2"/>
      <c r="W508" s="2"/>
    </row>
    <row r="509" ht="16.5" customHeight="1">
      <c r="B509" s="1"/>
      <c r="C509" s="2"/>
      <c r="D509" s="2"/>
      <c r="E509" s="2"/>
      <c r="F509" s="2"/>
      <c r="G509" s="2"/>
      <c r="H509" s="2"/>
      <c r="I509" s="2"/>
      <c r="J509" s="2"/>
      <c r="K509" s="2"/>
      <c r="L509" s="1"/>
      <c r="M509" s="1"/>
      <c r="N509" s="1"/>
      <c r="O509" s="2"/>
      <c r="P509" s="2"/>
      <c r="Q509" s="2"/>
      <c r="R509" s="2"/>
      <c r="S509" s="2"/>
      <c r="T509" s="2"/>
      <c r="U509" s="2"/>
      <c r="V509" s="2"/>
      <c r="W509" s="2"/>
    </row>
    <row r="510" ht="16.5" customHeight="1">
      <c r="B510" s="1"/>
      <c r="C510" s="2"/>
      <c r="D510" s="2"/>
      <c r="E510" s="2"/>
      <c r="F510" s="2"/>
      <c r="G510" s="2"/>
      <c r="H510" s="2"/>
      <c r="I510" s="2"/>
      <c r="J510" s="2"/>
      <c r="K510" s="2"/>
      <c r="L510" s="1"/>
      <c r="M510" s="1"/>
      <c r="N510" s="1"/>
      <c r="O510" s="2"/>
      <c r="P510" s="2"/>
      <c r="Q510" s="2"/>
      <c r="R510" s="2"/>
      <c r="S510" s="2"/>
      <c r="T510" s="2"/>
      <c r="U510" s="2"/>
      <c r="V510" s="2"/>
      <c r="W510" s="2"/>
    </row>
    <row r="511" ht="16.5" customHeight="1">
      <c r="B511" s="1"/>
      <c r="C511" s="2"/>
      <c r="D511" s="2"/>
      <c r="E511" s="2"/>
      <c r="F511" s="2"/>
      <c r="G511" s="2"/>
      <c r="H511" s="2"/>
      <c r="I511" s="2"/>
      <c r="J511" s="2"/>
      <c r="K511" s="2"/>
      <c r="L511" s="1"/>
      <c r="M511" s="1"/>
      <c r="N511" s="1"/>
      <c r="O511" s="2"/>
      <c r="P511" s="2"/>
      <c r="Q511" s="2"/>
      <c r="R511" s="2"/>
      <c r="S511" s="2"/>
      <c r="T511" s="2"/>
      <c r="U511" s="2"/>
      <c r="V511" s="2"/>
      <c r="W511" s="2"/>
    </row>
    <row r="512" ht="16.5" customHeight="1">
      <c r="B512" s="1"/>
      <c r="C512" s="2"/>
      <c r="D512" s="2"/>
      <c r="E512" s="2"/>
      <c r="F512" s="2"/>
      <c r="G512" s="2"/>
      <c r="H512" s="2"/>
      <c r="I512" s="2"/>
      <c r="J512" s="2"/>
      <c r="K512" s="2"/>
      <c r="L512" s="1"/>
      <c r="M512" s="1"/>
      <c r="N512" s="1"/>
      <c r="O512" s="2"/>
      <c r="P512" s="2"/>
      <c r="Q512" s="2"/>
      <c r="R512" s="2"/>
      <c r="S512" s="2"/>
      <c r="T512" s="2"/>
      <c r="U512" s="2"/>
      <c r="V512" s="2"/>
      <c r="W512" s="2"/>
    </row>
    <row r="513" ht="16.5" customHeight="1">
      <c r="B513" s="1"/>
      <c r="C513" s="2"/>
      <c r="D513" s="2"/>
      <c r="E513" s="2"/>
      <c r="F513" s="2"/>
      <c r="G513" s="2"/>
      <c r="H513" s="2"/>
      <c r="I513" s="2"/>
      <c r="J513" s="2"/>
      <c r="K513" s="2"/>
      <c r="L513" s="1"/>
      <c r="M513" s="1"/>
      <c r="N513" s="1"/>
      <c r="O513" s="2"/>
      <c r="P513" s="2"/>
      <c r="Q513" s="2"/>
      <c r="R513" s="2"/>
      <c r="S513" s="2"/>
      <c r="T513" s="2"/>
      <c r="U513" s="2"/>
      <c r="V513" s="2"/>
      <c r="W513" s="2"/>
    </row>
    <row r="514" ht="16.5" customHeight="1">
      <c r="B514" s="1"/>
      <c r="C514" s="2"/>
      <c r="D514" s="2"/>
      <c r="E514" s="2"/>
      <c r="F514" s="2"/>
      <c r="G514" s="2"/>
      <c r="H514" s="2"/>
      <c r="I514" s="2"/>
      <c r="J514" s="2"/>
      <c r="K514" s="2"/>
      <c r="L514" s="1"/>
      <c r="M514" s="1"/>
      <c r="N514" s="1"/>
      <c r="O514" s="2"/>
      <c r="P514" s="2"/>
      <c r="Q514" s="2"/>
      <c r="R514" s="2"/>
      <c r="S514" s="2"/>
      <c r="T514" s="2"/>
      <c r="U514" s="2"/>
      <c r="V514" s="2"/>
      <c r="W514" s="2"/>
    </row>
    <row r="515" ht="16.5" customHeight="1">
      <c r="B515" s="1"/>
      <c r="C515" s="2"/>
      <c r="D515" s="2"/>
      <c r="E515" s="2"/>
      <c r="F515" s="2"/>
      <c r="G515" s="2"/>
      <c r="H515" s="2"/>
      <c r="I515" s="2"/>
      <c r="J515" s="2"/>
      <c r="K515" s="2"/>
      <c r="L515" s="1"/>
      <c r="M515" s="1"/>
      <c r="N515" s="1"/>
      <c r="O515" s="2"/>
      <c r="P515" s="2"/>
      <c r="Q515" s="2"/>
      <c r="R515" s="2"/>
      <c r="S515" s="2"/>
      <c r="T515" s="2"/>
      <c r="U515" s="2"/>
      <c r="V515" s="2"/>
      <c r="W515" s="2"/>
    </row>
    <row r="516" ht="16.5" customHeight="1">
      <c r="B516" s="1"/>
      <c r="C516" s="2"/>
      <c r="D516" s="2"/>
      <c r="E516" s="2"/>
      <c r="F516" s="2"/>
      <c r="G516" s="2"/>
      <c r="H516" s="2"/>
      <c r="I516" s="2"/>
      <c r="J516" s="2"/>
      <c r="K516" s="2"/>
      <c r="L516" s="1"/>
      <c r="M516" s="1"/>
      <c r="N516" s="1"/>
      <c r="O516" s="2"/>
      <c r="P516" s="2"/>
      <c r="Q516" s="2"/>
      <c r="R516" s="2"/>
      <c r="S516" s="2"/>
      <c r="T516" s="2"/>
      <c r="U516" s="2"/>
      <c r="V516" s="2"/>
      <c r="W516" s="2"/>
    </row>
    <row r="517" ht="16.5" customHeight="1">
      <c r="B517" s="1"/>
      <c r="C517" s="2"/>
      <c r="D517" s="2"/>
      <c r="E517" s="2"/>
      <c r="F517" s="2"/>
      <c r="G517" s="2"/>
      <c r="H517" s="2"/>
      <c r="I517" s="2"/>
      <c r="J517" s="2"/>
      <c r="K517" s="2"/>
      <c r="L517" s="1"/>
      <c r="M517" s="1"/>
      <c r="N517" s="1"/>
      <c r="O517" s="2"/>
      <c r="P517" s="2"/>
      <c r="Q517" s="2"/>
      <c r="R517" s="2"/>
      <c r="S517" s="2"/>
      <c r="T517" s="2"/>
      <c r="U517" s="2"/>
      <c r="V517" s="2"/>
      <c r="W517" s="2"/>
    </row>
    <row r="518" ht="16.5" customHeight="1">
      <c r="B518" s="1"/>
      <c r="C518" s="2"/>
      <c r="D518" s="2"/>
      <c r="E518" s="2"/>
      <c r="F518" s="2"/>
      <c r="G518" s="2"/>
      <c r="H518" s="2"/>
      <c r="I518" s="2"/>
      <c r="J518" s="2"/>
      <c r="K518" s="2"/>
      <c r="L518" s="1"/>
      <c r="M518" s="1"/>
      <c r="N518" s="1"/>
      <c r="O518" s="2"/>
      <c r="P518" s="2"/>
      <c r="Q518" s="2"/>
      <c r="R518" s="2"/>
      <c r="S518" s="2"/>
      <c r="T518" s="2"/>
      <c r="U518" s="2"/>
      <c r="V518" s="2"/>
      <c r="W518" s="2"/>
    </row>
    <row r="519" ht="16.5" customHeight="1">
      <c r="B519" s="1"/>
      <c r="C519" s="2"/>
      <c r="D519" s="2"/>
      <c r="E519" s="2"/>
      <c r="F519" s="2"/>
      <c r="G519" s="2"/>
      <c r="H519" s="2"/>
      <c r="I519" s="2"/>
      <c r="J519" s="2"/>
      <c r="K519" s="2"/>
      <c r="L519" s="1"/>
      <c r="M519" s="1"/>
      <c r="N519" s="1"/>
      <c r="O519" s="2"/>
      <c r="P519" s="2"/>
      <c r="Q519" s="2"/>
      <c r="R519" s="2"/>
      <c r="S519" s="2"/>
      <c r="T519" s="2"/>
      <c r="U519" s="2"/>
      <c r="V519" s="2"/>
      <c r="W519" s="2"/>
    </row>
    <row r="520" ht="16.5" customHeight="1">
      <c r="B520" s="1"/>
      <c r="C520" s="2"/>
      <c r="D520" s="2"/>
      <c r="E520" s="2"/>
      <c r="F520" s="2"/>
      <c r="G520" s="2"/>
      <c r="H520" s="2"/>
      <c r="I520" s="2"/>
      <c r="J520" s="2"/>
      <c r="K520" s="2"/>
      <c r="L520" s="1"/>
      <c r="M520" s="1"/>
      <c r="N520" s="1"/>
      <c r="O520" s="2"/>
      <c r="P520" s="2"/>
      <c r="Q520" s="2"/>
      <c r="R520" s="2"/>
      <c r="S520" s="2"/>
      <c r="T520" s="2"/>
      <c r="U520" s="2"/>
      <c r="V520" s="2"/>
      <c r="W520" s="2"/>
    </row>
    <row r="521" ht="16.5" customHeight="1">
      <c r="B521" s="1"/>
      <c r="C521" s="2"/>
      <c r="D521" s="2"/>
      <c r="E521" s="2"/>
      <c r="F521" s="2"/>
      <c r="G521" s="2"/>
      <c r="H521" s="2"/>
      <c r="I521" s="2"/>
      <c r="J521" s="2"/>
      <c r="K521" s="2"/>
      <c r="L521" s="1"/>
      <c r="M521" s="1"/>
      <c r="N521" s="1"/>
      <c r="O521" s="2"/>
      <c r="P521" s="2"/>
      <c r="Q521" s="2"/>
      <c r="R521" s="2"/>
      <c r="S521" s="2"/>
      <c r="T521" s="2"/>
      <c r="U521" s="2"/>
      <c r="V521" s="2"/>
      <c r="W521" s="2"/>
    </row>
    <row r="522" ht="16.5" customHeight="1">
      <c r="B522" s="1"/>
      <c r="C522" s="2"/>
      <c r="D522" s="2"/>
      <c r="E522" s="2"/>
      <c r="F522" s="2"/>
      <c r="G522" s="2"/>
      <c r="H522" s="2"/>
      <c r="I522" s="2"/>
      <c r="J522" s="2"/>
      <c r="K522" s="2"/>
      <c r="L522" s="1"/>
      <c r="M522" s="1"/>
      <c r="N522" s="1"/>
      <c r="O522" s="2"/>
      <c r="P522" s="2"/>
      <c r="Q522" s="2"/>
      <c r="R522" s="2"/>
      <c r="S522" s="2"/>
      <c r="T522" s="2"/>
      <c r="U522" s="2"/>
      <c r="V522" s="2"/>
      <c r="W522" s="2"/>
    </row>
    <row r="523" ht="16.5" customHeight="1">
      <c r="B523" s="1"/>
      <c r="C523" s="2"/>
      <c r="D523" s="2"/>
      <c r="E523" s="2"/>
      <c r="F523" s="2"/>
      <c r="G523" s="2"/>
      <c r="H523" s="2"/>
      <c r="I523" s="2"/>
      <c r="J523" s="2"/>
      <c r="K523" s="2"/>
      <c r="L523" s="1"/>
      <c r="M523" s="1"/>
      <c r="N523" s="1"/>
      <c r="O523" s="2"/>
      <c r="P523" s="2"/>
      <c r="Q523" s="2"/>
      <c r="R523" s="2"/>
      <c r="S523" s="2"/>
      <c r="T523" s="2"/>
      <c r="U523" s="2"/>
      <c r="V523" s="2"/>
      <c r="W523" s="2"/>
    </row>
    <row r="524" ht="16.5" customHeight="1">
      <c r="B524" s="1"/>
      <c r="C524" s="2"/>
      <c r="D524" s="2"/>
      <c r="E524" s="2"/>
      <c r="F524" s="2"/>
      <c r="G524" s="2"/>
      <c r="H524" s="2"/>
      <c r="I524" s="2"/>
      <c r="J524" s="2"/>
      <c r="K524" s="2"/>
      <c r="L524" s="1"/>
      <c r="M524" s="1"/>
      <c r="N524" s="1"/>
      <c r="O524" s="2"/>
      <c r="P524" s="2"/>
      <c r="Q524" s="2"/>
      <c r="R524" s="2"/>
      <c r="S524" s="2"/>
      <c r="T524" s="2"/>
      <c r="U524" s="2"/>
      <c r="V524" s="2"/>
      <c r="W524" s="2"/>
    </row>
    <row r="525" ht="16.5" customHeight="1">
      <c r="B525" s="1"/>
      <c r="C525" s="2"/>
      <c r="D525" s="2"/>
      <c r="E525" s="2"/>
      <c r="F525" s="2"/>
      <c r="G525" s="2"/>
      <c r="H525" s="2"/>
      <c r="I525" s="2"/>
      <c r="J525" s="2"/>
      <c r="K525" s="2"/>
      <c r="L525" s="1"/>
      <c r="M525" s="1"/>
      <c r="N525" s="1"/>
      <c r="O525" s="2"/>
      <c r="P525" s="2"/>
      <c r="Q525" s="2"/>
      <c r="R525" s="2"/>
      <c r="S525" s="2"/>
      <c r="T525" s="2"/>
      <c r="U525" s="2"/>
      <c r="V525" s="2"/>
      <c r="W525" s="2"/>
    </row>
    <row r="526" ht="16.5" customHeight="1">
      <c r="B526" s="1"/>
      <c r="C526" s="2"/>
      <c r="D526" s="2"/>
      <c r="E526" s="2"/>
      <c r="F526" s="2"/>
      <c r="G526" s="2"/>
      <c r="H526" s="2"/>
      <c r="I526" s="2"/>
      <c r="J526" s="2"/>
      <c r="K526" s="2"/>
      <c r="L526" s="1"/>
      <c r="M526" s="1"/>
      <c r="N526" s="1"/>
      <c r="O526" s="2"/>
      <c r="P526" s="2"/>
      <c r="Q526" s="2"/>
      <c r="R526" s="2"/>
      <c r="S526" s="2"/>
      <c r="T526" s="2"/>
      <c r="U526" s="2"/>
      <c r="V526" s="2"/>
      <c r="W526" s="2"/>
    </row>
    <row r="527" ht="16.5" customHeight="1">
      <c r="B527" s="1"/>
      <c r="C527" s="2"/>
      <c r="D527" s="2"/>
      <c r="E527" s="2"/>
      <c r="F527" s="2"/>
      <c r="G527" s="2"/>
      <c r="H527" s="2"/>
      <c r="I527" s="2"/>
      <c r="J527" s="2"/>
      <c r="K527" s="2"/>
      <c r="L527" s="1"/>
      <c r="M527" s="1"/>
      <c r="N527" s="1"/>
      <c r="O527" s="2"/>
      <c r="P527" s="2"/>
      <c r="Q527" s="2"/>
      <c r="R527" s="2"/>
      <c r="S527" s="2"/>
      <c r="T527" s="2"/>
      <c r="U527" s="2"/>
      <c r="V527" s="2"/>
      <c r="W527" s="2"/>
    </row>
    <row r="528" ht="16.5" customHeight="1">
      <c r="B528" s="1"/>
      <c r="C528" s="2"/>
      <c r="D528" s="2"/>
      <c r="E528" s="2"/>
      <c r="F528" s="2"/>
      <c r="G528" s="2"/>
      <c r="H528" s="2"/>
      <c r="I528" s="2"/>
      <c r="J528" s="2"/>
      <c r="K528" s="2"/>
      <c r="L528" s="1"/>
      <c r="M528" s="1"/>
      <c r="N528" s="1"/>
      <c r="O528" s="2"/>
      <c r="P528" s="2"/>
      <c r="Q528" s="2"/>
      <c r="R528" s="2"/>
      <c r="S528" s="2"/>
      <c r="T528" s="2"/>
      <c r="U528" s="2"/>
      <c r="V528" s="2"/>
      <c r="W528" s="2"/>
    </row>
    <row r="529" ht="16.5" customHeight="1">
      <c r="B529" s="1"/>
      <c r="C529" s="2"/>
      <c r="D529" s="2"/>
      <c r="E529" s="2"/>
      <c r="F529" s="2"/>
      <c r="G529" s="2"/>
      <c r="H529" s="2"/>
      <c r="I529" s="2"/>
      <c r="J529" s="2"/>
      <c r="K529" s="2"/>
      <c r="L529" s="1"/>
      <c r="M529" s="1"/>
      <c r="N529" s="1"/>
      <c r="O529" s="2"/>
      <c r="P529" s="2"/>
      <c r="Q529" s="2"/>
      <c r="R529" s="2"/>
      <c r="S529" s="2"/>
      <c r="T529" s="2"/>
      <c r="U529" s="2"/>
      <c r="V529" s="2"/>
      <c r="W529" s="2"/>
    </row>
    <row r="530" ht="16.5" customHeight="1">
      <c r="B530" s="1"/>
      <c r="C530" s="2"/>
      <c r="D530" s="2"/>
      <c r="E530" s="2"/>
      <c r="F530" s="2"/>
      <c r="G530" s="2"/>
      <c r="H530" s="2"/>
      <c r="I530" s="2"/>
      <c r="J530" s="2"/>
      <c r="K530" s="2"/>
      <c r="L530" s="1"/>
      <c r="M530" s="1"/>
      <c r="N530" s="1"/>
      <c r="O530" s="2"/>
      <c r="P530" s="2"/>
      <c r="Q530" s="2"/>
      <c r="R530" s="2"/>
      <c r="S530" s="2"/>
      <c r="T530" s="2"/>
      <c r="U530" s="2"/>
      <c r="V530" s="2"/>
      <c r="W530" s="2"/>
    </row>
    <row r="531" ht="16.5" customHeight="1">
      <c r="B531" s="1"/>
      <c r="C531" s="2"/>
      <c r="D531" s="2"/>
      <c r="E531" s="2"/>
      <c r="F531" s="2"/>
      <c r="G531" s="2"/>
      <c r="H531" s="2"/>
      <c r="I531" s="2"/>
      <c r="J531" s="2"/>
      <c r="K531" s="2"/>
      <c r="L531" s="1"/>
      <c r="M531" s="1"/>
      <c r="N531" s="1"/>
      <c r="O531" s="2"/>
      <c r="P531" s="2"/>
      <c r="Q531" s="2"/>
      <c r="R531" s="2"/>
      <c r="S531" s="2"/>
      <c r="T531" s="2"/>
      <c r="U531" s="2"/>
      <c r="V531" s="2"/>
      <c r="W531" s="2"/>
    </row>
    <row r="532" ht="16.5" customHeight="1">
      <c r="B532" s="1"/>
      <c r="C532" s="2"/>
      <c r="D532" s="2"/>
      <c r="E532" s="2"/>
      <c r="F532" s="2"/>
      <c r="G532" s="2"/>
      <c r="H532" s="2"/>
      <c r="I532" s="2"/>
      <c r="J532" s="2"/>
      <c r="K532" s="2"/>
      <c r="L532" s="1"/>
      <c r="M532" s="1"/>
      <c r="N532" s="1"/>
      <c r="O532" s="2"/>
      <c r="P532" s="2"/>
      <c r="Q532" s="2"/>
      <c r="R532" s="2"/>
      <c r="S532" s="2"/>
      <c r="T532" s="2"/>
      <c r="U532" s="2"/>
      <c r="V532" s="2"/>
      <c r="W532" s="2"/>
    </row>
    <row r="533" ht="16.5" customHeight="1">
      <c r="B533" s="1"/>
      <c r="C533" s="2"/>
      <c r="D533" s="2"/>
      <c r="E533" s="2"/>
      <c r="F533" s="2"/>
      <c r="G533" s="2"/>
      <c r="H533" s="2"/>
      <c r="I533" s="2"/>
      <c r="J533" s="2"/>
      <c r="K533" s="2"/>
      <c r="L533" s="1"/>
      <c r="M533" s="1"/>
      <c r="N533" s="1"/>
      <c r="O533" s="2"/>
      <c r="P533" s="2"/>
      <c r="Q533" s="2"/>
      <c r="R533" s="2"/>
      <c r="S533" s="2"/>
      <c r="T533" s="2"/>
      <c r="U533" s="2"/>
      <c r="V533" s="2"/>
      <c r="W533" s="2"/>
    </row>
    <row r="534" ht="16.5" customHeight="1">
      <c r="B534" s="1"/>
      <c r="C534" s="2"/>
      <c r="D534" s="2"/>
      <c r="E534" s="2"/>
      <c r="F534" s="2"/>
      <c r="G534" s="2"/>
      <c r="H534" s="2"/>
      <c r="I534" s="2"/>
      <c r="J534" s="2"/>
      <c r="K534" s="2"/>
      <c r="L534" s="1"/>
      <c r="M534" s="1"/>
      <c r="N534" s="1"/>
      <c r="O534" s="2"/>
      <c r="P534" s="2"/>
      <c r="Q534" s="2"/>
      <c r="R534" s="2"/>
      <c r="S534" s="2"/>
      <c r="T534" s="2"/>
      <c r="U534" s="2"/>
      <c r="V534" s="2"/>
      <c r="W534" s="2"/>
    </row>
    <row r="535" ht="16.5" customHeight="1">
      <c r="B535" s="1"/>
      <c r="C535" s="2"/>
      <c r="D535" s="2"/>
      <c r="E535" s="2"/>
      <c r="F535" s="2"/>
      <c r="G535" s="2"/>
      <c r="H535" s="2"/>
      <c r="I535" s="2"/>
      <c r="J535" s="2"/>
      <c r="K535" s="2"/>
      <c r="L535" s="1"/>
      <c r="M535" s="1"/>
      <c r="N535" s="1"/>
      <c r="O535" s="2"/>
      <c r="P535" s="2"/>
      <c r="Q535" s="2"/>
      <c r="R535" s="2"/>
      <c r="S535" s="2"/>
      <c r="T535" s="2"/>
      <c r="U535" s="2"/>
      <c r="V535" s="2"/>
      <c r="W535" s="2"/>
    </row>
    <row r="536" ht="16.5" customHeight="1">
      <c r="B536" s="1"/>
      <c r="C536" s="2"/>
      <c r="D536" s="2"/>
      <c r="E536" s="2"/>
      <c r="F536" s="2"/>
      <c r="G536" s="2"/>
      <c r="H536" s="2"/>
      <c r="I536" s="2"/>
      <c r="J536" s="2"/>
      <c r="K536" s="2"/>
      <c r="L536" s="1"/>
      <c r="M536" s="1"/>
      <c r="N536" s="1"/>
      <c r="O536" s="2"/>
      <c r="P536" s="2"/>
      <c r="Q536" s="2"/>
      <c r="R536" s="2"/>
      <c r="S536" s="2"/>
      <c r="T536" s="2"/>
      <c r="U536" s="2"/>
      <c r="V536" s="2"/>
      <c r="W536" s="2"/>
    </row>
    <row r="537" ht="16.5" customHeight="1">
      <c r="B537" s="1"/>
      <c r="C537" s="2"/>
      <c r="D537" s="2"/>
      <c r="E537" s="2"/>
      <c r="F537" s="2"/>
      <c r="G537" s="2"/>
      <c r="H537" s="2"/>
      <c r="I537" s="2"/>
      <c r="J537" s="2"/>
      <c r="K537" s="2"/>
      <c r="L537" s="1"/>
      <c r="M537" s="1"/>
      <c r="N537" s="1"/>
      <c r="O537" s="2"/>
      <c r="P537" s="2"/>
      <c r="Q537" s="2"/>
      <c r="R537" s="2"/>
      <c r="S537" s="2"/>
      <c r="T537" s="2"/>
      <c r="U537" s="2"/>
      <c r="V537" s="2"/>
      <c r="W537" s="2"/>
    </row>
    <row r="538" ht="16.5" customHeight="1">
      <c r="B538" s="1"/>
      <c r="C538" s="2"/>
      <c r="D538" s="2"/>
      <c r="E538" s="2"/>
      <c r="F538" s="2"/>
      <c r="G538" s="2"/>
      <c r="H538" s="2"/>
      <c r="I538" s="2"/>
      <c r="J538" s="2"/>
      <c r="K538" s="2"/>
      <c r="L538" s="1"/>
      <c r="M538" s="1"/>
      <c r="N538" s="1"/>
      <c r="O538" s="2"/>
      <c r="P538" s="2"/>
      <c r="Q538" s="2"/>
      <c r="R538" s="2"/>
      <c r="S538" s="2"/>
      <c r="T538" s="2"/>
      <c r="U538" s="2"/>
      <c r="V538" s="2"/>
      <c r="W538" s="2"/>
    </row>
    <row r="539" ht="16.5" customHeight="1">
      <c r="B539" s="1"/>
      <c r="C539" s="2"/>
      <c r="D539" s="2"/>
      <c r="E539" s="2"/>
      <c r="F539" s="2"/>
      <c r="G539" s="2"/>
      <c r="H539" s="2"/>
      <c r="I539" s="2"/>
      <c r="J539" s="2"/>
      <c r="K539" s="2"/>
      <c r="L539" s="1"/>
      <c r="M539" s="1"/>
      <c r="N539" s="1"/>
      <c r="O539" s="2"/>
      <c r="P539" s="2"/>
      <c r="Q539" s="2"/>
      <c r="R539" s="2"/>
      <c r="S539" s="2"/>
      <c r="T539" s="2"/>
      <c r="U539" s="2"/>
      <c r="V539" s="2"/>
      <c r="W539" s="2"/>
    </row>
    <row r="540" ht="16.5" customHeight="1">
      <c r="B540" s="1"/>
      <c r="C540" s="2"/>
      <c r="D540" s="2"/>
      <c r="E540" s="2"/>
      <c r="F540" s="2"/>
      <c r="G540" s="2"/>
      <c r="H540" s="2"/>
      <c r="I540" s="2"/>
      <c r="J540" s="2"/>
      <c r="K540" s="2"/>
      <c r="L540" s="1"/>
      <c r="M540" s="1"/>
      <c r="N540" s="1"/>
      <c r="O540" s="2"/>
      <c r="P540" s="2"/>
      <c r="Q540" s="2"/>
      <c r="R540" s="2"/>
      <c r="S540" s="2"/>
      <c r="T540" s="2"/>
      <c r="U540" s="2"/>
      <c r="V540" s="2"/>
      <c r="W540" s="2"/>
    </row>
    <row r="541" ht="16.5" customHeight="1">
      <c r="B541" s="1"/>
      <c r="C541" s="2"/>
      <c r="D541" s="2"/>
      <c r="E541" s="2"/>
      <c r="F541" s="2"/>
      <c r="G541" s="2"/>
      <c r="H541" s="2"/>
      <c r="I541" s="2"/>
      <c r="J541" s="2"/>
      <c r="K541" s="2"/>
      <c r="L541" s="1"/>
      <c r="M541" s="1"/>
      <c r="N541" s="1"/>
      <c r="O541" s="2"/>
      <c r="P541" s="2"/>
      <c r="Q541" s="2"/>
      <c r="R541" s="2"/>
      <c r="S541" s="2"/>
      <c r="T541" s="2"/>
      <c r="U541" s="2"/>
      <c r="V541" s="2"/>
      <c r="W541" s="2"/>
    </row>
    <row r="542" ht="16.5" customHeight="1">
      <c r="B542" s="1"/>
      <c r="C542" s="2"/>
      <c r="D542" s="2"/>
      <c r="E542" s="2"/>
      <c r="F542" s="2"/>
      <c r="G542" s="2"/>
      <c r="H542" s="2"/>
      <c r="I542" s="2"/>
      <c r="J542" s="2"/>
      <c r="K542" s="2"/>
      <c r="L542" s="1"/>
      <c r="M542" s="1"/>
      <c r="N542" s="1"/>
      <c r="O542" s="2"/>
      <c r="P542" s="2"/>
      <c r="Q542" s="2"/>
      <c r="R542" s="2"/>
      <c r="S542" s="2"/>
      <c r="T542" s="2"/>
      <c r="U542" s="2"/>
      <c r="V542" s="2"/>
      <c r="W542" s="2"/>
    </row>
    <row r="543" ht="16.5" customHeight="1">
      <c r="B543" s="1"/>
      <c r="C543" s="2"/>
      <c r="D543" s="2"/>
      <c r="E543" s="2"/>
      <c r="F543" s="2"/>
      <c r="G543" s="2"/>
      <c r="H543" s="2"/>
      <c r="I543" s="2"/>
      <c r="J543" s="2"/>
      <c r="K543" s="2"/>
      <c r="L543" s="1"/>
      <c r="M543" s="1"/>
      <c r="N543" s="1"/>
      <c r="O543" s="2"/>
      <c r="P543" s="2"/>
      <c r="Q543" s="2"/>
      <c r="R543" s="2"/>
      <c r="S543" s="2"/>
      <c r="T543" s="2"/>
      <c r="U543" s="2"/>
      <c r="V543" s="2"/>
      <c r="W543" s="2"/>
    </row>
    <row r="544" ht="16.5" customHeight="1">
      <c r="B544" s="1"/>
      <c r="C544" s="2"/>
      <c r="D544" s="2"/>
      <c r="E544" s="2"/>
      <c r="F544" s="2"/>
      <c r="G544" s="2"/>
      <c r="H544" s="2"/>
      <c r="I544" s="2"/>
      <c r="J544" s="2"/>
      <c r="K544" s="2"/>
      <c r="L544" s="1"/>
      <c r="M544" s="1"/>
      <c r="N544" s="1"/>
      <c r="O544" s="2"/>
      <c r="P544" s="2"/>
      <c r="Q544" s="2"/>
      <c r="R544" s="2"/>
      <c r="S544" s="2"/>
      <c r="T544" s="2"/>
      <c r="U544" s="2"/>
      <c r="V544" s="2"/>
      <c r="W544" s="2"/>
    </row>
    <row r="545" ht="16.5" customHeight="1">
      <c r="B545" s="1"/>
      <c r="C545" s="2"/>
      <c r="D545" s="2"/>
      <c r="E545" s="2"/>
      <c r="F545" s="2"/>
      <c r="G545" s="2"/>
      <c r="H545" s="2"/>
      <c r="I545" s="2"/>
      <c r="J545" s="2"/>
      <c r="K545" s="2"/>
      <c r="L545" s="1"/>
      <c r="M545" s="1"/>
      <c r="N545" s="1"/>
      <c r="O545" s="2"/>
      <c r="P545" s="2"/>
      <c r="Q545" s="2"/>
      <c r="R545" s="2"/>
      <c r="S545" s="2"/>
      <c r="T545" s="2"/>
      <c r="U545" s="2"/>
      <c r="V545" s="2"/>
      <c r="W545" s="2"/>
    </row>
    <row r="546" ht="16.5" customHeight="1">
      <c r="B546" s="1"/>
      <c r="C546" s="2"/>
      <c r="D546" s="2"/>
      <c r="E546" s="2"/>
      <c r="F546" s="2"/>
      <c r="G546" s="2"/>
      <c r="H546" s="2"/>
      <c r="I546" s="2"/>
      <c r="J546" s="2"/>
      <c r="K546" s="2"/>
      <c r="L546" s="1"/>
      <c r="M546" s="1"/>
      <c r="N546" s="1"/>
      <c r="O546" s="2"/>
      <c r="P546" s="2"/>
      <c r="Q546" s="2"/>
      <c r="R546" s="2"/>
      <c r="S546" s="2"/>
      <c r="T546" s="2"/>
      <c r="U546" s="2"/>
      <c r="V546" s="2"/>
      <c r="W546" s="2"/>
    </row>
    <row r="547" ht="16.5" customHeight="1">
      <c r="B547" s="1"/>
      <c r="C547" s="2"/>
      <c r="D547" s="2"/>
      <c r="E547" s="2"/>
      <c r="F547" s="2"/>
      <c r="G547" s="2"/>
      <c r="H547" s="2"/>
      <c r="I547" s="2"/>
      <c r="J547" s="2"/>
      <c r="K547" s="2"/>
      <c r="L547" s="1"/>
      <c r="M547" s="1"/>
      <c r="N547" s="1"/>
      <c r="O547" s="2"/>
      <c r="P547" s="2"/>
      <c r="Q547" s="2"/>
      <c r="R547" s="2"/>
      <c r="S547" s="2"/>
      <c r="T547" s="2"/>
      <c r="U547" s="2"/>
      <c r="V547" s="2"/>
      <c r="W547" s="2"/>
    </row>
    <row r="548" ht="16.5" customHeight="1">
      <c r="B548" s="1"/>
      <c r="C548" s="2"/>
      <c r="D548" s="2"/>
      <c r="E548" s="2"/>
      <c r="F548" s="2"/>
      <c r="G548" s="2"/>
      <c r="H548" s="2"/>
      <c r="I548" s="2"/>
      <c r="J548" s="2"/>
      <c r="K548" s="2"/>
      <c r="L548" s="1"/>
      <c r="M548" s="1"/>
      <c r="N548" s="1"/>
      <c r="O548" s="2"/>
      <c r="P548" s="2"/>
      <c r="Q548" s="2"/>
      <c r="R548" s="2"/>
      <c r="S548" s="2"/>
      <c r="T548" s="2"/>
      <c r="U548" s="2"/>
      <c r="V548" s="2"/>
      <c r="W548" s="2"/>
    </row>
    <row r="549" ht="16.5" customHeight="1">
      <c r="B549" s="1"/>
      <c r="C549" s="2"/>
      <c r="D549" s="2"/>
      <c r="E549" s="2"/>
      <c r="F549" s="2"/>
      <c r="G549" s="2"/>
      <c r="H549" s="2"/>
      <c r="I549" s="2"/>
      <c r="J549" s="2"/>
      <c r="K549" s="2"/>
      <c r="L549" s="1"/>
      <c r="M549" s="1"/>
      <c r="N549" s="1"/>
      <c r="O549" s="2"/>
      <c r="P549" s="2"/>
      <c r="Q549" s="2"/>
      <c r="R549" s="2"/>
      <c r="S549" s="2"/>
      <c r="T549" s="2"/>
      <c r="U549" s="2"/>
      <c r="V549" s="2"/>
      <c r="W549" s="2"/>
    </row>
    <row r="550" ht="16.5" customHeight="1">
      <c r="B550" s="1"/>
      <c r="C550" s="2"/>
      <c r="D550" s="2"/>
      <c r="E550" s="2"/>
      <c r="F550" s="2"/>
      <c r="G550" s="2"/>
      <c r="H550" s="2"/>
      <c r="I550" s="2"/>
      <c r="J550" s="2"/>
      <c r="K550" s="2"/>
      <c r="L550" s="1"/>
      <c r="M550" s="1"/>
      <c r="N550" s="1"/>
      <c r="O550" s="2"/>
      <c r="P550" s="2"/>
      <c r="Q550" s="2"/>
      <c r="R550" s="2"/>
      <c r="S550" s="2"/>
      <c r="T550" s="2"/>
      <c r="U550" s="2"/>
      <c r="V550" s="2"/>
      <c r="W550" s="2"/>
    </row>
    <row r="551" ht="16.5" customHeight="1">
      <c r="B551" s="1"/>
      <c r="C551" s="2"/>
      <c r="D551" s="2"/>
      <c r="E551" s="2"/>
      <c r="F551" s="2"/>
      <c r="G551" s="2"/>
      <c r="H551" s="2"/>
      <c r="I551" s="2"/>
      <c r="J551" s="2"/>
      <c r="K551" s="2"/>
      <c r="L551" s="1"/>
      <c r="M551" s="1"/>
      <c r="N551" s="1"/>
      <c r="O551" s="2"/>
      <c r="P551" s="2"/>
      <c r="Q551" s="2"/>
      <c r="R551" s="2"/>
      <c r="S551" s="2"/>
      <c r="T551" s="2"/>
      <c r="U551" s="2"/>
      <c r="V551" s="2"/>
      <c r="W551" s="2"/>
    </row>
    <row r="552" ht="16.5" customHeight="1">
      <c r="B552" s="1"/>
      <c r="C552" s="2"/>
      <c r="D552" s="2"/>
      <c r="E552" s="2"/>
      <c r="F552" s="2"/>
      <c r="G552" s="2"/>
      <c r="H552" s="2"/>
      <c r="I552" s="2"/>
      <c r="J552" s="2"/>
      <c r="K552" s="2"/>
      <c r="L552" s="1"/>
      <c r="M552" s="1"/>
      <c r="N552" s="1"/>
      <c r="O552" s="2"/>
      <c r="P552" s="2"/>
      <c r="Q552" s="2"/>
      <c r="R552" s="2"/>
      <c r="S552" s="2"/>
      <c r="T552" s="2"/>
      <c r="U552" s="2"/>
      <c r="V552" s="2"/>
      <c r="W552" s="2"/>
    </row>
    <row r="553" ht="16.5" customHeight="1">
      <c r="B553" s="1"/>
      <c r="C553" s="2"/>
      <c r="D553" s="2"/>
      <c r="E553" s="2"/>
      <c r="F553" s="2"/>
      <c r="G553" s="2"/>
      <c r="H553" s="2"/>
      <c r="I553" s="2"/>
      <c r="J553" s="2"/>
      <c r="K553" s="2"/>
      <c r="L553" s="1"/>
      <c r="M553" s="1"/>
      <c r="N553" s="1"/>
      <c r="O553" s="2"/>
      <c r="P553" s="2"/>
      <c r="Q553" s="2"/>
      <c r="R553" s="2"/>
      <c r="S553" s="2"/>
      <c r="T553" s="2"/>
      <c r="U553" s="2"/>
      <c r="V553" s="2"/>
      <c r="W553" s="2"/>
    </row>
    <row r="554" ht="16.5" customHeight="1">
      <c r="B554" s="1"/>
      <c r="C554" s="2"/>
      <c r="D554" s="2"/>
      <c r="E554" s="2"/>
      <c r="F554" s="2"/>
      <c r="G554" s="2"/>
      <c r="H554" s="2"/>
      <c r="I554" s="2"/>
      <c r="J554" s="2"/>
      <c r="K554" s="2"/>
      <c r="L554" s="1"/>
      <c r="M554" s="1"/>
      <c r="N554" s="1"/>
      <c r="O554" s="2"/>
      <c r="P554" s="2"/>
      <c r="Q554" s="2"/>
      <c r="R554" s="2"/>
      <c r="S554" s="2"/>
      <c r="T554" s="2"/>
      <c r="U554" s="2"/>
      <c r="V554" s="2"/>
      <c r="W554" s="2"/>
    </row>
    <row r="555" ht="16.5" customHeight="1">
      <c r="B555" s="1"/>
      <c r="C555" s="2"/>
      <c r="D555" s="2"/>
      <c r="E555" s="2"/>
      <c r="F555" s="2"/>
      <c r="G555" s="2"/>
      <c r="H555" s="2"/>
      <c r="I555" s="2"/>
      <c r="J555" s="2"/>
      <c r="K555" s="2"/>
      <c r="L555" s="1"/>
      <c r="M555" s="1"/>
      <c r="N555" s="1"/>
      <c r="O555" s="2"/>
      <c r="P555" s="2"/>
      <c r="Q555" s="2"/>
      <c r="R555" s="2"/>
      <c r="S555" s="2"/>
      <c r="T555" s="2"/>
      <c r="U555" s="2"/>
      <c r="V555" s="2"/>
      <c r="W555" s="2"/>
    </row>
    <row r="556" ht="16.5" customHeight="1">
      <c r="B556" s="1"/>
      <c r="C556" s="2"/>
      <c r="D556" s="2"/>
      <c r="E556" s="2"/>
      <c r="F556" s="2"/>
      <c r="G556" s="2"/>
      <c r="H556" s="2"/>
      <c r="I556" s="2"/>
      <c r="J556" s="2"/>
      <c r="K556" s="2"/>
      <c r="L556" s="1"/>
      <c r="M556" s="1"/>
      <c r="N556" s="1"/>
      <c r="O556" s="2"/>
      <c r="P556" s="2"/>
      <c r="Q556" s="2"/>
      <c r="R556" s="2"/>
      <c r="S556" s="2"/>
      <c r="T556" s="2"/>
      <c r="U556" s="2"/>
      <c r="V556" s="2"/>
      <c r="W556" s="2"/>
    </row>
    <row r="557" ht="16.5" customHeight="1">
      <c r="B557" s="1"/>
      <c r="C557" s="2"/>
      <c r="D557" s="2"/>
      <c r="E557" s="2"/>
      <c r="F557" s="2"/>
      <c r="G557" s="2"/>
      <c r="H557" s="2"/>
      <c r="I557" s="2"/>
      <c r="J557" s="2"/>
      <c r="K557" s="2"/>
      <c r="L557" s="1"/>
      <c r="M557" s="1"/>
      <c r="N557" s="1"/>
      <c r="O557" s="2"/>
      <c r="P557" s="2"/>
      <c r="Q557" s="2"/>
      <c r="R557" s="2"/>
      <c r="S557" s="2"/>
      <c r="T557" s="2"/>
      <c r="U557" s="2"/>
      <c r="V557" s="2"/>
      <c r="W557" s="2"/>
    </row>
    <row r="558" ht="16.5" customHeight="1">
      <c r="B558" s="1"/>
      <c r="C558" s="2"/>
      <c r="D558" s="2"/>
      <c r="E558" s="2"/>
      <c r="F558" s="2"/>
      <c r="G558" s="2"/>
      <c r="H558" s="2"/>
      <c r="I558" s="2"/>
      <c r="J558" s="2"/>
      <c r="K558" s="2"/>
      <c r="L558" s="1"/>
      <c r="M558" s="1"/>
      <c r="N558" s="1"/>
      <c r="O558" s="2"/>
      <c r="P558" s="2"/>
      <c r="Q558" s="2"/>
      <c r="R558" s="2"/>
      <c r="S558" s="2"/>
      <c r="T558" s="2"/>
      <c r="U558" s="2"/>
      <c r="V558" s="2"/>
      <c r="W558" s="2"/>
    </row>
    <row r="559" ht="16.5" customHeight="1">
      <c r="B559" s="1"/>
      <c r="C559" s="2"/>
      <c r="D559" s="2"/>
      <c r="E559" s="2"/>
      <c r="F559" s="2"/>
      <c r="G559" s="2"/>
      <c r="H559" s="2"/>
      <c r="I559" s="2"/>
      <c r="J559" s="2"/>
      <c r="K559" s="2"/>
      <c r="L559" s="1"/>
      <c r="M559" s="1"/>
      <c r="N559" s="1"/>
      <c r="O559" s="2"/>
      <c r="P559" s="2"/>
      <c r="Q559" s="2"/>
      <c r="R559" s="2"/>
      <c r="S559" s="2"/>
      <c r="T559" s="2"/>
      <c r="U559" s="2"/>
      <c r="V559" s="2"/>
      <c r="W559" s="2"/>
    </row>
    <row r="560" ht="16.5" customHeight="1">
      <c r="B560" s="1"/>
      <c r="C560" s="2"/>
      <c r="D560" s="2"/>
      <c r="E560" s="2"/>
      <c r="F560" s="2"/>
      <c r="G560" s="2"/>
      <c r="H560" s="2"/>
      <c r="I560" s="2"/>
      <c r="J560" s="2"/>
      <c r="K560" s="2"/>
      <c r="L560" s="1"/>
      <c r="M560" s="1"/>
      <c r="N560" s="1"/>
      <c r="O560" s="2"/>
      <c r="P560" s="2"/>
      <c r="Q560" s="2"/>
      <c r="R560" s="2"/>
      <c r="S560" s="2"/>
      <c r="T560" s="2"/>
      <c r="U560" s="2"/>
      <c r="V560" s="2"/>
      <c r="W560" s="2"/>
    </row>
    <row r="561" ht="16.5" customHeight="1">
      <c r="B561" s="1"/>
      <c r="C561" s="2"/>
      <c r="D561" s="2"/>
      <c r="E561" s="2"/>
      <c r="F561" s="2"/>
      <c r="G561" s="2"/>
      <c r="H561" s="2"/>
      <c r="I561" s="2"/>
      <c r="J561" s="2"/>
      <c r="K561" s="2"/>
      <c r="L561" s="1"/>
      <c r="M561" s="1"/>
      <c r="N561" s="1"/>
      <c r="O561" s="2"/>
      <c r="P561" s="2"/>
      <c r="Q561" s="2"/>
      <c r="R561" s="2"/>
      <c r="S561" s="2"/>
      <c r="T561" s="2"/>
      <c r="U561" s="2"/>
      <c r="V561" s="2"/>
      <c r="W561" s="2"/>
    </row>
    <row r="562" ht="16.5" customHeight="1">
      <c r="B562" s="1"/>
      <c r="C562" s="2"/>
      <c r="D562" s="2"/>
      <c r="E562" s="2"/>
      <c r="F562" s="2"/>
      <c r="G562" s="2"/>
      <c r="H562" s="2"/>
      <c r="I562" s="2"/>
      <c r="J562" s="2"/>
      <c r="K562" s="2"/>
      <c r="L562" s="1"/>
      <c r="M562" s="1"/>
      <c r="N562" s="1"/>
      <c r="O562" s="2"/>
      <c r="P562" s="2"/>
      <c r="Q562" s="2"/>
      <c r="R562" s="2"/>
      <c r="S562" s="2"/>
      <c r="T562" s="2"/>
      <c r="U562" s="2"/>
      <c r="V562" s="2"/>
      <c r="W562" s="2"/>
    </row>
    <row r="563" ht="16.5" customHeight="1">
      <c r="B563" s="1"/>
      <c r="C563" s="2"/>
      <c r="D563" s="2"/>
      <c r="E563" s="2"/>
      <c r="F563" s="2"/>
      <c r="G563" s="2"/>
      <c r="H563" s="2"/>
      <c r="I563" s="2"/>
      <c r="J563" s="2"/>
      <c r="K563" s="2"/>
      <c r="L563" s="1"/>
      <c r="M563" s="1"/>
      <c r="N563" s="1"/>
      <c r="O563" s="2"/>
      <c r="P563" s="2"/>
      <c r="Q563" s="2"/>
      <c r="R563" s="2"/>
      <c r="S563" s="2"/>
      <c r="T563" s="2"/>
      <c r="U563" s="2"/>
      <c r="V563" s="2"/>
      <c r="W563" s="2"/>
    </row>
    <row r="564" ht="16.5" customHeight="1">
      <c r="B564" s="1"/>
      <c r="C564" s="2"/>
      <c r="D564" s="2"/>
      <c r="E564" s="2"/>
      <c r="F564" s="2"/>
      <c r="G564" s="2"/>
      <c r="H564" s="2"/>
      <c r="I564" s="2"/>
      <c r="J564" s="2"/>
      <c r="K564" s="2"/>
      <c r="L564" s="1"/>
      <c r="M564" s="1"/>
      <c r="N564" s="1"/>
      <c r="O564" s="2"/>
      <c r="P564" s="2"/>
      <c r="Q564" s="2"/>
      <c r="R564" s="2"/>
      <c r="S564" s="2"/>
      <c r="T564" s="2"/>
      <c r="U564" s="2"/>
      <c r="V564" s="2"/>
      <c r="W564" s="2"/>
    </row>
    <row r="565" ht="16.5" customHeight="1">
      <c r="B565" s="1"/>
      <c r="C565" s="2"/>
      <c r="D565" s="2"/>
      <c r="E565" s="2"/>
      <c r="F565" s="2"/>
      <c r="G565" s="2"/>
      <c r="H565" s="2"/>
      <c r="I565" s="2"/>
      <c r="J565" s="2"/>
      <c r="K565" s="2"/>
      <c r="L565" s="1"/>
      <c r="M565" s="1"/>
      <c r="N565" s="1"/>
      <c r="O565" s="2"/>
      <c r="P565" s="2"/>
      <c r="Q565" s="2"/>
      <c r="R565" s="2"/>
      <c r="S565" s="2"/>
      <c r="T565" s="2"/>
      <c r="U565" s="2"/>
      <c r="V565" s="2"/>
      <c r="W565" s="2"/>
    </row>
    <row r="566" ht="16.5" customHeight="1">
      <c r="B566" s="1"/>
      <c r="C566" s="2"/>
      <c r="D566" s="2"/>
      <c r="E566" s="2"/>
      <c r="F566" s="2"/>
      <c r="G566" s="2"/>
      <c r="H566" s="2"/>
      <c r="I566" s="2"/>
      <c r="J566" s="2"/>
      <c r="K566" s="2"/>
      <c r="L566" s="1"/>
      <c r="M566" s="1"/>
      <c r="N566" s="1"/>
      <c r="O566" s="2"/>
      <c r="P566" s="2"/>
      <c r="Q566" s="2"/>
      <c r="R566" s="2"/>
      <c r="S566" s="2"/>
      <c r="T566" s="2"/>
      <c r="U566" s="2"/>
      <c r="V566" s="2"/>
      <c r="W566" s="2"/>
    </row>
    <row r="567" ht="16.5" customHeight="1">
      <c r="B567" s="1"/>
      <c r="C567" s="2"/>
      <c r="D567" s="2"/>
      <c r="E567" s="2"/>
      <c r="F567" s="2"/>
      <c r="G567" s="2"/>
      <c r="H567" s="2"/>
      <c r="I567" s="2"/>
      <c r="J567" s="2"/>
      <c r="K567" s="2"/>
      <c r="L567" s="1"/>
      <c r="M567" s="1"/>
      <c r="N567" s="1"/>
      <c r="O567" s="2"/>
      <c r="P567" s="2"/>
      <c r="Q567" s="2"/>
      <c r="R567" s="2"/>
      <c r="S567" s="2"/>
      <c r="T567" s="2"/>
      <c r="U567" s="2"/>
      <c r="V567" s="2"/>
      <c r="W567" s="2"/>
    </row>
    <row r="568" ht="16.5" customHeight="1">
      <c r="B568" s="1"/>
      <c r="C568" s="2"/>
      <c r="D568" s="2"/>
      <c r="E568" s="2"/>
      <c r="F568" s="2"/>
      <c r="G568" s="2"/>
      <c r="H568" s="2"/>
      <c r="I568" s="2"/>
      <c r="J568" s="2"/>
      <c r="K568" s="2"/>
      <c r="L568" s="1"/>
      <c r="M568" s="1"/>
      <c r="N568" s="1"/>
      <c r="O568" s="2"/>
      <c r="P568" s="2"/>
      <c r="Q568" s="2"/>
      <c r="R568" s="2"/>
      <c r="S568" s="2"/>
      <c r="T568" s="2"/>
      <c r="U568" s="2"/>
      <c r="V568" s="2"/>
      <c r="W568" s="2"/>
    </row>
    <row r="569" ht="16.5" customHeight="1">
      <c r="B569" s="1"/>
      <c r="C569" s="2"/>
      <c r="D569" s="2"/>
      <c r="E569" s="2"/>
      <c r="F569" s="2"/>
      <c r="G569" s="2"/>
      <c r="H569" s="2"/>
      <c r="I569" s="2"/>
      <c r="J569" s="2"/>
      <c r="K569" s="2"/>
      <c r="L569" s="1"/>
      <c r="M569" s="1"/>
      <c r="N569" s="1"/>
      <c r="O569" s="2"/>
      <c r="P569" s="2"/>
      <c r="Q569" s="2"/>
      <c r="R569" s="2"/>
      <c r="S569" s="2"/>
      <c r="T569" s="2"/>
      <c r="U569" s="2"/>
      <c r="V569" s="2"/>
      <c r="W569" s="2"/>
    </row>
    <row r="570" ht="16.5" customHeight="1">
      <c r="B570" s="1"/>
      <c r="C570" s="2"/>
      <c r="D570" s="2"/>
      <c r="E570" s="2"/>
      <c r="F570" s="2"/>
      <c r="G570" s="2"/>
      <c r="H570" s="2"/>
      <c r="I570" s="2"/>
      <c r="J570" s="2"/>
      <c r="K570" s="2"/>
      <c r="L570" s="1"/>
      <c r="M570" s="1"/>
      <c r="N570" s="1"/>
      <c r="O570" s="2"/>
      <c r="P570" s="2"/>
      <c r="Q570" s="2"/>
      <c r="R570" s="2"/>
      <c r="S570" s="2"/>
      <c r="T570" s="2"/>
      <c r="U570" s="2"/>
      <c r="V570" s="2"/>
      <c r="W570" s="2"/>
    </row>
    <row r="571" ht="16.5" customHeight="1">
      <c r="B571" s="1"/>
      <c r="C571" s="2"/>
      <c r="D571" s="2"/>
      <c r="E571" s="2"/>
      <c r="F571" s="2"/>
      <c r="G571" s="2"/>
      <c r="H571" s="2"/>
      <c r="I571" s="2"/>
      <c r="J571" s="2"/>
      <c r="K571" s="2"/>
      <c r="L571" s="1"/>
      <c r="M571" s="1"/>
      <c r="N571" s="1"/>
      <c r="O571" s="2"/>
      <c r="P571" s="2"/>
      <c r="Q571" s="2"/>
      <c r="R571" s="2"/>
      <c r="S571" s="2"/>
      <c r="T571" s="2"/>
      <c r="U571" s="2"/>
      <c r="V571" s="2"/>
      <c r="W571" s="2"/>
    </row>
    <row r="572" ht="16.5" customHeight="1">
      <c r="B572" s="1"/>
      <c r="C572" s="2"/>
      <c r="D572" s="2"/>
      <c r="E572" s="2"/>
      <c r="F572" s="2"/>
      <c r="G572" s="2"/>
      <c r="H572" s="2"/>
      <c r="I572" s="2"/>
      <c r="J572" s="2"/>
      <c r="K572" s="2"/>
      <c r="L572" s="1"/>
      <c r="M572" s="1"/>
      <c r="N572" s="1"/>
      <c r="O572" s="2"/>
      <c r="P572" s="2"/>
      <c r="Q572" s="2"/>
      <c r="R572" s="2"/>
      <c r="S572" s="2"/>
      <c r="T572" s="2"/>
      <c r="U572" s="2"/>
      <c r="V572" s="2"/>
      <c r="W572" s="2"/>
    </row>
    <row r="573" ht="16.5" customHeight="1">
      <c r="B573" s="1"/>
      <c r="C573" s="2"/>
      <c r="D573" s="2"/>
      <c r="E573" s="2"/>
      <c r="F573" s="2"/>
      <c r="G573" s="2"/>
      <c r="H573" s="2"/>
      <c r="I573" s="2"/>
      <c r="J573" s="2"/>
      <c r="K573" s="2"/>
      <c r="L573" s="1"/>
      <c r="M573" s="1"/>
      <c r="N573" s="1"/>
      <c r="O573" s="2"/>
      <c r="P573" s="2"/>
      <c r="Q573" s="2"/>
      <c r="R573" s="2"/>
      <c r="S573" s="2"/>
      <c r="T573" s="2"/>
      <c r="U573" s="2"/>
      <c r="V573" s="2"/>
      <c r="W573" s="2"/>
    </row>
    <row r="574" ht="16.5" customHeight="1">
      <c r="B574" s="1"/>
      <c r="C574" s="2"/>
      <c r="D574" s="2"/>
      <c r="E574" s="2"/>
      <c r="F574" s="2"/>
      <c r="G574" s="2"/>
      <c r="H574" s="2"/>
      <c r="I574" s="2"/>
      <c r="J574" s="2"/>
      <c r="K574" s="2"/>
      <c r="L574" s="1"/>
      <c r="M574" s="1"/>
      <c r="N574" s="1"/>
      <c r="O574" s="2"/>
      <c r="P574" s="2"/>
      <c r="Q574" s="2"/>
      <c r="R574" s="2"/>
      <c r="S574" s="2"/>
      <c r="T574" s="2"/>
      <c r="U574" s="2"/>
      <c r="V574" s="2"/>
      <c r="W574" s="2"/>
    </row>
    <row r="575" ht="16.5" customHeight="1">
      <c r="B575" s="1"/>
      <c r="C575" s="2"/>
      <c r="D575" s="2"/>
      <c r="E575" s="2"/>
      <c r="F575" s="2"/>
      <c r="G575" s="2"/>
      <c r="H575" s="2"/>
      <c r="I575" s="2"/>
      <c r="J575" s="2"/>
      <c r="K575" s="2"/>
      <c r="L575" s="1"/>
      <c r="M575" s="1"/>
      <c r="N575" s="1"/>
      <c r="O575" s="2"/>
      <c r="P575" s="2"/>
      <c r="Q575" s="2"/>
      <c r="R575" s="2"/>
      <c r="S575" s="2"/>
      <c r="T575" s="2"/>
      <c r="U575" s="2"/>
      <c r="V575" s="2"/>
      <c r="W575" s="2"/>
    </row>
    <row r="576" ht="16.5" customHeight="1">
      <c r="B576" s="1"/>
      <c r="C576" s="2"/>
      <c r="D576" s="2"/>
      <c r="E576" s="2"/>
      <c r="F576" s="2"/>
      <c r="G576" s="2"/>
      <c r="H576" s="2"/>
      <c r="I576" s="2"/>
      <c r="J576" s="2"/>
      <c r="K576" s="2"/>
      <c r="L576" s="1"/>
      <c r="M576" s="1"/>
      <c r="N576" s="1"/>
      <c r="O576" s="2"/>
      <c r="P576" s="2"/>
      <c r="Q576" s="2"/>
      <c r="R576" s="2"/>
      <c r="S576" s="2"/>
      <c r="T576" s="2"/>
      <c r="U576" s="2"/>
      <c r="V576" s="2"/>
      <c r="W576" s="2"/>
    </row>
    <row r="577" ht="16.5" customHeight="1">
      <c r="B577" s="1"/>
      <c r="C577" s="2"/>
      <c r="D577" s="2"/>
      <c r="E577" s="2"/>
      <c r="F577" s="2"/>
      <c r="G577" s="2"/>
      <c r="H577" s="2"/>
      <c r="I577" s="2"/>
      <c r="J577" s="2"/>
      <c r="K577" s="2"/>
      <c r="L577" s="1"/>
      <c r="M577" s="1"/>
      <c r="N577" s="1"/>
      <c r="O577" s="2"/>
      <c r="P577" s="2"/>
      <c r="Q577" s="2"/>
      <c r="R577" s="2"/>
      <c r="S577" s="2"/>
      <c r="T577" s="2"/>
      <c r="U577" s="2"/>
      <c r="V577" s="2"/>
      <c r="W577" s="2"/>
    </row>
    <row r="578" ht="16.5" customHeight="1">
      <c r="B578" s="1"/>
      <c r="C578" s="2"/>
      <c r="D578" s="2"/>
      <c r="E578" s="2"/>
      <c r="F578" s="2"/>
      <c r="G578" s="2"/>
      <c r="H578" s="2"/>
      <c r="I578" s="2"/>
      <c r="J578" s="2"/>
      <c r="K578" s="2"/>
      <c r="L578" s="1"/>
      <c r="M578" s="1"/>
      <c r="N578" s="1"/>
      <c r="O578" s="2"/>
      <c r="P578" s="2"/>
      <c r="Q578" s="2"/>
      <c r="R578" s="2"/>
      <c r="S578" s="2"/>
      <c r="T578" s="2"/>
      <c r="U578" s="2"/>
      <c r="V578" s="2"/>
      <c r="W578" s="2"/>
    </row>
    <row r="579" ht="16.5" customHeight="1">
      <c r="B579" s="1"/>
      <c r="C579" s="2"/>
      <c r="D579" s="2"/>
      <c r="E579" s="2"/>
      <c r="F579" s="2"/>
      <c r="G579" s="2"/>
      <c r="H579" s="2"/>
      <c r="I579" s="2"/>
      <c r="J579" s="2"/>
      <c r="K579" s="2"/>
      <c r="L579" s="1"/>
      <c r="M579" s="1"/>
      <c r="N579" s="1"/>
      <c r="O579" s="2"/>
      <c r="P579" s="2"/>
      <c r="Q579" s="2"/>
      <c r="R579" s="2"/>
      <c r="S579" s="2"/>
      <c r="T579" s="2"/>
      <c r="U579" s="2"/>
      <c r="V579" s="2"/>
      <c r="W579" s="2"/>
    </row>
    <row r="580" ht="16.5" customHeight="1">
      <c r="B580" s="1"/>
      <c r="C580" s="2"/>
      <c r="D580" s="2"/>
      <c r="E580" s="2"/>
      <c r="F580" s="2"/>
      <c r="G580" s="2"/>
      <c r="H580" s="2"/>
      <c r="I580" s="2"/>
      <c r="J580" s="2"/>
      <c r="K580" s="2"/>
      <c r="L580" s="1"/>
      <c r="M580" s="1"/>
      <c r="N580" s="1"/>
      <c r="O580" s="2"/>
      <c r="P580" s="2"/>
      <c r="Q580" s="2"/>
      <c r="R580" s="2"/>
      <c r="S580" s="2"/>
      <c r="T580" s="2"/>
      <c r="U580" s="2"/>
      <c r="V580" s="2"/>
      <c r="W580" s="2"/>
    </row>
    <row r="581" ht="16.5" customHeight="1">
      <c r="B581" s="1"/>
      <c r="C581" s="2"/>
      <c r="D581" s="2"/>
      <c r="E581" s="2"/>
      <c r="F581" s="2"/>
      <c r="G581" s="2"/>
      <c r="H581" s="2"/>
      <c r="I581" s="2"/>
      <c r="J581" s="2"/>
      <c r="K581" s="2"/>
      <c r="L581" s="1"/>
      <c r="M581" s="1"/>
      <c r="N581" s="1"/>
      <c r="O581" s="2"/>
      <c r="P581" s="2"/>
      <c r="Q581" s="2"/>
      <c r="R581" s="2"/>
      <c r="S581" s="2"/>
      <c r="T581" s="2"/>
      <c r="U581" s="2"/>
      <c r="V581" s="2"/>
      <c r="W581" s="2"/>
    </row>
    <row r="582" ht="16.5" customHeight="1">
      <c r="B582" s="1"/>
      <c r="C582" s="2"/>
      <c r="D582" s="2"/>
      <c r="E582" s="2"/>
      <c r="F582" s="2"/>
      <c r="G582" s="2"/>
      <c r="H582" s="2"/>
      <c r="I582" s="2"/>
      <c r="J582" s="2"/>
      <c r="K582" s="2"/>
      <c r="L582" s="1"/>
      <c r="M582" s="1"/>
      <c r="N582" s="1"/>
      <c r="O582" s="2"/>
      <c r="P582" s="2"/>
      <c r="Q582" s="2"/>
      <c r="R582" s="2"/>
      <c r="S582" s="2"/>
      <c r="T582" s="2"/>
      <c r="U582" s="2"/>
      <c r="V582" s="2"/>
      <c r="W582" s="2"/>
    </row>
    <row r="583" ht="16.5" customHeight="1">
      <c r="B583" s="1"/>
      <c r="C583" s="2"/>
      <c r="D583" s="2"/>
      <c r="E583" s="2"/>
      <c r="F583" s="2"/>
      <c r="G583" s="2"/>
      <c r="H583" s="2"/>
      <c r="I583" s="2"/>
      <c r="J583" s="2"/>
      <c r="K583" s="2"/>
      <c r="L583" s="1"/>
      <c r="M583" s="1"/>
      <c r="N583" s="1"/>
      <c r="O583" s="2"/>
      <c r="P583" s="2"/>
      <c r="Q583" s="2"/>
      <c r="R583" s="2"/>
      <c r="S583" s="2"/>
      <c r="T583" s="2"/>
      <c r="U583" s="2"/>
      <c r="V583" s="2"/>
      <c r="W583" s="2"/>
    </row>
    <row r="584" ht="16.5" customHeight="1">
      <c r="B584" s="1"/>
      <c r="C584" s="2"/>
      <c r="D584" s="2"/>
      <c r="E584" s="2"/>
      <c r="F584" s="2"/>
      <c r="G584" s="2"/>
      <c r="H584" s="2"/>
      <c r="I584" s="2"/>
      <c r="J584" s="2"/>
      <c r="K584" s="2"/>
      <c r="L584" s="1"/>
      <c r="M584" s="1"/>
      <c r="N584" s="1"/>
      <c r="O584" s="2"/>
      <c r="P584" s="2"/>
      <c r="Q584" s="2"/>
      <c r="R584" s="2"/>
      <c r="S584" s="2"/>
      <c r="T584" s="2"/>
      <c r="U584" s="2"/>
      <c r="V584" s="2"/>
      <c r="W584" s="2"/>
    </row>
    <row r="585" ht="16.5" customHeight="1">
      <c r="B585" s="1"/>
      <c r="C585" s="2"/>
      <c r="D585" s="2"/>
      <c r="E585" s="2"/>
      <c r="F585" s="2"/>
      <c r="G585" s="2"/>
      <c r="H585" s="2"/>
      <c r="I585" s="2"/>
      <c r="J585" s="2"/>
      <c r="K585" s="2"/>
      <c r="L585" s="1"/>
      <c r="M585" s="1"/>
      <c r="N585" s="1"/>
      <c r="O585" s="2"/>
      <c r="P585" s="2"/>
      <c r="Q585" s="2"/>
      <c r="R585" s="2"/>
      <c r="S585" s="2"/>
      <c r="T585" s="2"/>
      <c r="U585" s="2"/>
      <c r="V585" s="2"/>
      <c r="W585" s="2"/>
    </row>
    <row r="586" ht="16.5" customHeight="1">
      <c r="B586" s="1"/>
      <c r="C586" s="2"/>
      <c r="D586" s="2"/>
      <c r="E586" s="2"/>
      <c r="F586" s="2"/>
      <c r="G586" s="2"/>
      <c r="H586" s="2"/>
      <c r="I586" s="2"/>
      <c r="J586" s="2"/>
      <c r="K586" s="2"/>
      <c r="L586" s="1"/>
      <c r="M586" s="1"/>
      <c r="N586" s="1"/>
      <c r="O586" s="2"/>
      <c r="P586" s="2"/>
      <c r="Q586" s="2"/>
      <c r="R586" s="2"/>
      <c r="S586" s="2"/>
      <c r="T586" s="2"/>
      <c r="U586" s="2"/>
      <c r="V586" s="2"/>
      <c r="W586" s="2"/>
    </row>
    <row r="587" ht="16.5" customHeight="1">
      <c r="B587" s="1"/>
      <c r="C587" s="2"/>
      <c r="D587" s="2"/>
      <c r="E587" s="2"/>
      <c r="F587" s="2"/>
      <c r="G587" s="2"/>
      <c r="H587" s="2"/>
      <c r="I587" s="2"/>
      <c r="J587" s="2"/>
      <c r="K587" s="2"/>
      <c r="L587" s="1"/>
      <c r="M587" s="1"/>
      <c r="N587" s="1"/>
      <c r="O587" s="2"/>
      <c r="P587" s="2"/>
      <c r="Q587" s="2"/>
      <c r="R587" s="2"/>
      <c r="S587" s="2"/>
      <c r="T587" s="2"/>
      <c r="U587" s="2"/>
      <c r="V587" s="2"/>
      <c r="W587" s="2"/>
    </row>
    <row r="588" ht="16.5" customHeight="1">
      <c r="B588" s="1"/>
      <c r="C588" s="2"/>
      <c r="D588" s="2"/>
      <c r="E588" s="2"/>
      <c r="F588" s="2"/>
      <c r="G588" s="2"/>
      <c r="H588" s="2"/>
      <c r="I588" s="2"/>
      <c r="J588" s="2"/>
      <c r="K588" s="2"/>
      <c r="L588" s="1"/>
      <c r="M588" s="1"/>
      <c r="N588" s="1"/>
      <c r="O588" s="2"/>
      <c r="P588" s="2"/>
      <c r="Q588" s="2"/>
      <c r="R588" s="2"/>
      <c r="S588" s="2"/>
      <c r="T588" s="2"/>
      <c r="U588" s="2"/>
      <c r="V588" s="2"/>
      <c r="W588" s="2"/>
    </row>
    <row r="589" ht="16.5" customHeight="1">
      <c r="B589" s="1"/>
      <c r="C589" s="2"/>
      <c r="D589" s="2"/>
      <c r="E589" s="2"/>
      <c r="F589" s="2"/>
      <c r="G589" s="2"/>
      <c r="H589" s="2"/>
      <c r="I589" s="2"/>
      <c r="J589" s="2"/>
      <c r="K589" s="2"/>
      <c r="L589" s="1"/>
      <c r="M589" s="1"/>
      <c r="N589" s="1"/>
      <c r="O589" s="2"/>
      <c r="P589" s="2"/>
      <c r="Q589" s="2"/>
      <c r="R589" s="2"/>
      <c r="S589" s="2"/>
      <c r="T589" s="2"/>
      <c r="U589" s="2"/>
      <c r="V589" s="2"/>
      <c r="W589" s="2"/>
    </row>
    <row r="590" ht="16.5" customHeight="1">
      <c r="B590" s="1"/>
      <c r="C590" s="2"/>
      <c r="D590" s="2"/>
      <c r="E590" s="2"/>
      <c r="F590" s="2"/>
      <c r="G590" s="2"/>
      <c r="H590" s="2"/>
      <c r="I590" s="2"/>
      <c r="J590" s="2"/>
      <c r="K590" s="2"/>
      <c r="L590" s="1"/>
      <c r="M590" s="1"/>
      <c r="N590" s="1"/>
      <c r="O590" s="2"/>
      <c r="P590" s="2"/>
      <c r="Q590" s="2"/>
      <c r="R590" s="2"/>
      <c r="S590" s="2"/>
      <c r="T590" s="2"/>
      <c r="U590" s="2"/>
      <c r="V590" s="2"/>
      <c r="W590" s="2"/>
    </row>
    <row r="591" ht="16.5" customHeight="1">
      <c r="B591" s="1"/>
      <c r="C591" s="2"/>
      <c r="D591" s="2"/>
      <c r="E591" s="2"/>
      <c r="F591" s="2"/>
      <c r="G591" s="2"/>
      <c r="H591" s="2"/>
      <c r="I591" s="2"/>
      <c r="J591" s="2"/>
      <c r="K591" s="2"/>
      <c r="L591" s="1"/>
      <c r="M591" s="1"/>
      <c r="N591" s="1"/>
      <c r="O591" s="2"/>
      <c r="P591" s="2"/>
      <c r="Q591" s="2"/>
      <c r="R591" s="2"/>
      <c r="S591" s="2"/>
      <c r="T591" s="2"/>
      <c r="U591" s="2"/>
      <c r="V591" s="2"/>
      <c r="W591" s="2"/>
    </row>
    <row r="592" ht="16.5" customHeight="1">
      <c r="B592" s="1"/>
      <c r="C592" s="2"/>
      <c r="D592" s="2"/>
      <c r="E592" s="2"/>
      <c r="F592" s="2"/>
      <c r="G592" s="2"/>
      <c r="H592" s="2"/>
      <c r="I592" s="2"/>
      <c r="J592" s="2"/>
      <c r="K592" s="2"/>
      <c r="L592" s="1"/>
      <c r="M592" s="1"/>
      <c r="N592" s="1"/>
      <c r="O592" s="2"/>
      <c r="P592" s="2"/>
      <c r="Q592" s="2"/>
      <c r="R592" s="2"/>
      <c r="S592" s="2"/>
      <c r="T592" s="2"/>
      <c r="U592" s="2"/>
      <c r="V592" s="2"/>
      <c r="W592" s="2"/>
    </row>
    <row r="593" ht="16.5" customHeight="1">
      <c r="B593" s="1"/>
      <c r="C593" s="2"/>
      <c r="D593" s="2"/>
      <c r="E593" s="2"/>
      <c r="F593" s="2"/>
      <c r="G593" s="2"/>
      <c r="H593" s="2"/>
      <c r="I593" s="2"/>
      <c r="J593" s="2"/>
      <c r="K593" s="2"/>
      <c r="L593" s="1"/>
      <c r="M593" s="1"/>
      <c r="N593" s="1"/>
      <c r="O593" s="2"/>
      <c r="P593" s="2"/>
      <c r="Q593" s="2"/>
      <c r="R593" s="2"/>
      <c r="S593" s="2"/>
      <c r="T593" s="2"/>
      <c r="U593" s="2"/>
      <c r="V593" s="2"/>
      <c r="W593" s="2"/>
    </row>
    <row r="594" ht="16.5" customHeight="1">
      <c r="B594" s="1"/>
      <c r="C594" s="2"/>
      <c r="D594" s="2"/>
      <c r="E594" s="2"/>
      <c r="F594" s="2"/>
      <c r="G594" s="2"/>
      <c r="H594" s="2"/>
      <c r="I594" s="2"/>
      <c r="J594" s="2"/>
      <c r="K594" s="2"/>
      <c r="L594" s="1"/>
      <c r="M594" s="1"/>
      <c r="N594" s="1"/>
      <c r="O594" s="2"/>
      <c r="P594" s="2"/>
      <c r="Q594" s="2"/>
      <c r="R594" s="2"/>
      <c r="S594" s="2"/>
      <c r="T594" s="2"/>
      <c r="U594" s="2"/>
      <c r="V594" s="2"/>
      <c r="W594" s="2"/>
    </row>
    <row r="595" ht="16.5" customHeight="1">
      <c r="B595" s="1"/>
      <c r="C595" s="2"/>
      <c r="D595" s="2"/>
      <c r="E595" s="2"/>
      <c r="F595" s="2"/>
      <c r="G595" s="2"/>
      <c r="H595" s="2"/>
      <c r="I595" s="2"/>
      <c r="J595" s="2"/>
      <c r="K595" s="2"/>
      <c r="L595" s="1"/>
      <c r="M595" s="1"/>
      <c r="N595" s="1"/>
      <c r="O595" s="2"/>
      <c r="P595" s="2"/>
      <c r="Q595" s="2"/>
      <c r="R595" s="2"/>
      <c r="S595" s="2"/>
      <c r="T595" s="2"/>
      <c r="U595" s="2"/>
      <c r="V595" s="2"/>
      <c r="W595" s="2"/>
    </row>
    <row r="596" ht="16.5" customHeight="1">
      <c r="B596" s="1"/>
      <c r="C596" s="2"/>
      <c r="D596" s="2"/>
      <c r="E596" s="2"/>
      <c r="F596" s="2"/>
      <c r="G596" s="2"/>
      <c r="H596" s="2"/>
      <c r="I596" s="2"/>
      <c r="J596" s="2"/>
      <c r="K596" s="2"/>
      <c r="L596" s="1"/>
      <c r="M596" s="1"/>
      <c r="N596" s="1"/>
      <c r="O596" s="2"/>
      <c r="P596" s="2"/>
      <c r="Q596" s="2"/>
      <c r="R596" s="2"/>
      <c r="S596" s="2"/>
      <c r="T596" s="2"/>
      <c r="U596" s="2"/>
      <c r="V596" s="2"/>
      <c r="W596" s="2"/>
    </row>
    <row r="597" ht="16.5" customHeight="1">
      <c r="B597" s="1"/>
      <c r="C597" s="2"/>
      <c r="D597" s="2"/>
      <c r="E597" s="2"/>
      <c r="F597" s="2"/>
      <c r="G597" s="2"/>
      <c r="H597" s="2"/>
      <c r="I597" s="2"/>
      <c r="J597" s="2"/>
      <c r="K597" s="2"/>
      <c r="L597" s="1"/>
      <c r="M597" s="1"/>
      <c r="N597" s="1"/>
      <c r="O597" s="2"/>
      <c r="P597" s="2"/>
      <c r="Q597" s="2"/>
      <c r="R597" s="2"/>
      <c r="S597" s="2"/>
      <c r="T597" s="2"/>
      <c r="U597" s="2"/>
      <c r="V597" s="2"/>
      <c r="W597" s="2"/>
    </row>
    <row r="598" ht="16.5" customHeight="1">
      <c r="B598" s="1"/>
      <c r="C598" s="2"/>
      <c r="D598" s="2"/>
      <c r="E598" s="2"/>
      <c r="F598" s="2"/>
      <c r="G598" s="2"/>
      <c r="H598" s="2"/>
      <c r="I598" s="2"/>
      <c r="J598" s="2"/>
      <c r="K598" s="2"/>
      <c r="L598" s="1"/>
      <c r="M598" s="1"/>
      <c r="N598" s="1"/>
      <c r="O598" s="2"/>
      <c r="P598" s="2"/>
      <c r="Q598" s="2"/>
      <c r="R598" s="2"/>
      <c r="S598" s="2"/>
      <c r="T598" s="2"/>
      <c r="U598" s="2"/>
      <c r="V598" s="2"/>
      <c r="W598" s="2"/>
    </row>
    <row r="599" ht="16.5" customHeight="1">
      <c r="B599" s="1"/>
      <c r="C599" s="2"/>
      <c r="D599" s="2"/>
      <c r="E599" s="2"/>
      <c r="F599" s="2"/>
      <c r="G599" s="2"/>
      <c r="H599" s="2"/>
      <c r="I599" s="2"/>
      <c r="J599" s="2"/>
      <c r="K599" s="2"/>
      <c r="L599" s="1"/>
      <c r="M599" s="1"/>
      <c r="N599" s="1"/>
      <c r="O599" s="2"/>
      <c r="P599" s="2"/>
      <c r="Q599" s="2"/>
      <c r="R599" s="2"/>
      <c r="S599" s="2"/>
      <c r="T599" s="2"/>
      <c r="U599" s="2"/>
      <c r="V599" s="2"/>
      <c r="W599" s="2"/>
    </row>
    <row r="600" ht="16.5" customHeight="1">
      <c r="B600" s="1"/>
      <c r="C600" s="2"/>
      <c r="D600" s="2"/>
      <c r="E600" s="2"/>
      <c r="F600" s="2"/>
      <c r="G600" s="2"/>
      <c r="H600" s="2"/>
      <c r="I600" s="2"/>
      <c r="J600" s="2"/>
      <c r="K600" s="2"/>
      <c r="L600" s="1"/>
      <c r="M600" s="1"/>
      <c r="N600" s="1"/>
      <c r="O600" s="2"/>
      <c r="P600" s="2"/>
      <c r="Q600" s="2"/>
      <c r="R600" s="2"/>
      <c r="S600" s="2"/>
      <c r="T600" s="2"/>
      <c r="U600" s="2"/>
      <c r="V600" s="2"/>
      <c r="W600" s="2"/>
    </row>
    <row r="601" ht="16.5" customHeight="1">
      <c r="B601" s="1"/>
      <c r="C601" s="2"/>
      <c r="D601" s="2"/>
      <c r="E601" s="2"/>
      <c r="F601" s="2"/>
      <c r="G601" s="2"/>
      <c r="H601" s="2"/>
      <c r="I601" s="2"/>
      <c r="J601" s="2"/>
      <c r="K601" s="2"/>
      <c r="L601" s="1"/>
      <c r="M601" s="1"/>
      <c r="N601" s="1"/>
      <c r="O601" s="2"/>
      <c r="P601" s="2"/>
      <c r="Q601" s="2"/>
      <c r="R601" s="2"/>
      <c r="S601" s="2"/>
      <c r="T601" s="2"/>
      <c r="U601" s="2"/>
      <c r="V601" s="2"/>
      <c r="W601" s="2"/>
    </row>
    <row r="602" ht="16.5" customHeight="1">
      <c r="B602" s="1"/>
      <c r="C602" s="2"/>
      <c r="D602" s="2"/>
      <c r="E602" s="2"/>
      <c r="F602" s="2"/>
      <c r="G602" s="2"/>
      <c r="H602" s="2"/>
      <c r="I602" s="2"/>
      <c r="J602" s="2"/>
      <c r="K602" s="2"/>
      <c r="L602" s="1"/>
      <c r="M602" s="1"/>
      <c r="N602" s="1"/>
      <c r="O602" s="2"/>
      <c r="P602" s="2"/>
      <c r="Q602" s="2"/>
      <c r="R602" s="2"/>
      <c r="S602" s="2"/>
      <c r="T602" s="2"/>
      <c r="U602" s="2"/>
      <c r="V602" s="2"/>
      <c r="W602" s="2"/>
    </row>
    <row r="603" ht="16.5" customHeight="1">
      <c r="B603" s="1"/>
      <c r="C603" s="2"/>
      <c r="D603" s="2"/>
      <c r="E603" s="2"/>
      <c r="F603" s="2"/>
      <c r="G603" s="2"/>
      <c r="H603" s="2"/>
      <c r="I603" s="2"/>
      <c r="J603" s="2"/>
      <c r="K603" s="2"/>
      <c r="L603" s="1"/>
      <c r="M603" s="1"/>
      <c r="N603" s="1"/>
      <c r="O603" s="2"/>
      <c r="P603" s="2"/>
      <c r="Q603" s="2"/>
      <c r="R603" s="2"/>
      <c r="S603" s="2"/>
      <c r="T603" s="2"/>
      <c r="U603" s="2"/>
      <c r="V603" s="2"/>
      <c r="W603" s="2"/>
    </row>
    <row r="604" ht="16.5" customHeight="1">
      <c r="B604" s="1"/>
      <c r="C604" s="2"/>
      <c r="D604" s="2"/>
      <c r="E604" s="2"/>
      <c r="F604" s="2"/>
      <c r="G604" s="2"/>
      <c r="H604" s="2"/>
      <c r="I604" s="2"/>
      <c r="J604" s="2"/>
      <c r="K604" s="2"/>
      <c r="L604" s="1"/>
      <c r="M604" s="1"/>
      <c r="N604" s="1"/>
      <c r="O604" s="2"/>
      <c r="P604" s="2"/>
      <c r="Q604" s="2"/>
      <c r="R604" s="2"/>
      <c r="S604" s="2"/>
      <c r="T604" s="2"/>
      <c r="U604" s="2"/>
      <c r="V604" s="2"/>
      <c r="W604" s="2"/>
    </row>
    <row r="605" ht="16.5" customHeight="1">
      <c r="B605" s="1"/>
      <c r="C605" s="2"/>
      <c r="D605" s="2"/>
      <c r="E605" s="2"/>
      <c r="F605" s="2"/>
      <c r="G605" s="2"/>
      <c r="H605" s="2"/>
      <c r="I605" s="2"/>
      <c r="J605" s="2"/>
      <c r="K605" s="2"/>
      <c r="L605" s="1"/>
      <c r="M605" s="1"/>
      <c r="N605" s="1"/>
      <c r="O605" s="2"/>
      <c r="P605" s="2"/>
      <c r="Q605" s="2"/>
      <c r="R605" s="2"/>
      <c r="S605" s="2"/>
      <c r="T605" s="2"/>
      <c r="U605" s="2"/>
      <c r="V605" s="2"/>
      <c r="W605" s="2"/>
    </row>
    <row r="606" ht="16.5" customHeight="1">
      <c r="B606" s="1"/>
      <c r="C606" s="2"/>
      <c r="D606" s="2"/>
      <c r="E606" s="2"/>
      <c r="F606" s="2"/>
      <c r="G606" s="2"/>
      <c r="H606" s="2"/>
      <c r="I606" s="2"/>
      <c r="J606" s="2"/>
      <c r="K606" s="2"/>
      <c r="L606" s="1"/>
      <c r="M606" s="1"/>
      <c r="N606" s="1"/>
      <c r="O606" s="2"/>
      <c r="P606" s="2"/>
      <c r="Q606" s="2"/>
      <c r="R606" s="2"/>
      <c r="S606" s="2"/>
      <c r="T606" s="2"/>
      <c r="U606" s="2"/>
      <c r="V606" s="2"/>
      <c r="W606" s="2"/>
    </row>
    <row r="607" ht="16.5" customHeight="1">
      <c r="B607" s="1"/>
      <c r="C607" s="2"/>
      <c r="D607" s="2"/>
      <c r="E607" s="2"/>
      <c r="F607" s="2"/>
      <c r="G607" s="2"/>
      <c r="H607" s="2"/>
      <c r="I607" s="2"/>
      <c r="J607" s="2"/>
      <c r="K607" s="2"/>
      <c r="L607" s="1"/>
      <c r="M607" s="1"/>
      <c r="N607" s="1"/>
      <c r="O607" s="2"/>
      <c r="P607" s="2"/>
      <c r="Q607" s="2"/>
      <c r="R607" s="2"/>
      <c r="S607" s="2"/>
      <c r="T607" s="2"/>
      <c r="U607" s="2"/>
      <c r="V607" s="2"/>
      <c r="W607" s="2"/>
    </row>
    <row r="608" ht="16.5" customHeight="1">
      <c r="B608" s="1"/>
      <c r="C608" s="2"/>
      <c r="D608" s="2"/>
      <c r="E608" s="2"/>
      <c r="F608" s="2"/>
      <c r="G608" s="2"/>
      <c r="H608" s="2"/>
      <c r="I608" s="2"/>
      <c r="J608" s="2"/>
      <c r="K608" s="2"/>
      <c r="L608" s="1"/>
      <c r="M608" s="1"/>
      <c r="N608" s="1"/>
      <c r="O608" s="2"/>
      <c r="P608" s="2"/>
      <c r="Q608" s="2"/>
      <c r="R608" s="2"/>
      <c r="S608" s="2"/>
      <c r="T608" s="2"/>
      <c r="U608" s="2"/>
      <c r="V608" s="2"/>
      <c r="W608" s="2"/>
    </row>
    <row r="609" ht="16.5" customHeight="1">
      <c r="B609" s="1"/>
      <c r="C609" s="2"/>
      <c r="D609" s="2"/>
      <c r="E609" s="2"/>
      <c r="F609" s="2"/>
      <c r="G609" s="2"/>
      <c r="H609" s="2"/>
      <c r="I609" s="2"/>
      <c r="J609" s="2"/>
      <c r="K609" s="2"/>
      <c r="L609" s="1"/>
      <c r="M609" s="1"/>
      <c r="N609" s="1"/>
      <c r="O609" s="2"/>
      <c r="P609" s="2"/>
      <c r="Q609" s="2"/>
      <c r="R609" s="2"/>
      <c r="S609" s="2"/>
      <c r="T609" s="2"/>
      <c r="U609" s="2"/>
      <c r="V609" s="2"/>
      <c r="W609" s="2"/>
    </row>
    <row r="610" ht="16.5" customHeight="1">
      <c r="B610" s="1"/>
      <c r="C610" s="2"/>
      <c r="D610" s="2"/>
      <c r="E610" s="2"/>
      <c r="F610" s="2"/>
      <c r="G610" s="2"/>
      <c r="H610" s="2"/>
      <c r="I610" s="2"/>
      <c r="J610" s="2"/>
      <c r="K610" s="2"/>
      <c r="L610" s="1"/>
      <c r="M610" s="1"/>
      <c r="N610" s="1"/>
      <c r="O610" s="2"/>
      <c r="P610" s="2"/>
      <c r="Q610" s="2"/>
      <c r="R610" s="2"/>
      <c r="S610" s="2"/>
      <c r="T610" s="2"/>
      <c r="U610" s="2"/>
      <c r="V610" s="2"/>
      <c r="W610" s="2"/>
    </row>
    <row r="611" ht="16.5" customHeight="1">
      <c r="B611" s="1"/>
      <c r="C611" s="2"/>
      <c r="D611" s="2"/>
      <c r="E611" s="2"/>
      <c r="F611" s="2"/>
      <c r="G611" s="2"/>
      <c r="H611" s="2"/>
      <c r="I611" s="2"/>
      <c r="J611" s="2"/>
      <c r="K611" s="2"/>
      <c r="L611" s="1"/>
      <c r="M611" s="1"/>
      <c r="N611" s="1"/>
      <c r="O611" s="2"/>
      <c r="P611" s="2"/>
      <c r="Q611" s="2"/>
      <c r="R611" s="2"/>
      <c r="S611" s="2"/>
      <c r="T611" s="2"/>
      <c r="U611" s="2"/>
      <c r="V611" s="2"/>
      <c r="W611" s="2"/>
    </row>
    <row r="612" ht="16.5" customHeight="1">
      <c r="B612" s="1"/>
      <c r="C612" s="2"/>
      <c r="D612" s="2"/>
      <c r="E612" s="2"/>
      <c r="F612" s="2"/>
      <c r="G612" s="2"/>
      <c r="H612" s="2"/>
      <c r="I612" s="2"/>
      <c r="J612" s="2"/>
      <c r="K612" s="2"/>
      <c r="L612" s="1"/>
      <c r="M612" s="1"/>
      <c r="N612" s="1"/>
      <c r="O612" s="2"/>
      <c r="P612" s="2"/>
      <c r="Q612" s="2"/>
      <c r="R612" s="2"/>
      <c r="S612" s="2"/>
      <c r="T612" s="2"/>
      <c r="U612" s="2"/>
      <c r="V612" s="2"/>
      <c r="W612" s="2"/>
    </row>
    <row r="613" ht="16.5" customHeight="1">
      <c r="B613" s="1"/>
      <c r="C613" s="2"/>
      <c r="D613" s="2"/>
      <c r="E613" s="2"/>
      <c r="F613" s="2"/>
      <c r="G613" s="2"/>
      <c r="H613" s="2"/>
      <c r="I613" s="2"/>
      <c r="J613" s="2"/>
      <c r="K613" s="2"/>
      <c r="L613" s="1"/>
      <c r="M613" s="1"/>
      <c r="N613" s="1"/>
      <c r="O613" s="2"/>
      <c r="P613" s="2"/>
      <c r="Q613" s="2"/>
      <c r="R613" s="2"/>
      <c r="S613" s="2"/>
      <c r="T613" s="2"/>
      <c r="U613" s="2"/>
      <c r="V613" s="2"/>
      <c r="W613" s="2"/>
    </row>
    <row r="614" ht="16.5" customHeight="1">
      <c r="B614" s="1"/>
      <c r="C614" s="2"/>
      <c r="D614" s="2"/>
      <c r="E614" s="2"/>
      <c r="F614" s="2"/>
      <c r="G614" s="2"/>
      <c r="H614" s="2"/>
      <c r="I614" s="2"/>
      <c r="J614" s="2"/>
      <c r="K614" s="2"/>
      <c r="L614" s="1"/>
      <c r="M614" s="1"/>
      <c r="N614" s="1"/>
      <c r="O614" s="2"/>
      <c r="P614" s="2"/>
      <c r="Q614" s="2"/>
      <c r="R614" s="2"/>
      <c r="S614" s="2"/>
      <c r="T614" s="2"/>
      <c r="U614" s="2"/>
      <c r="V614" s="2"/>
      <c r="W614" s="2"/>
    </row>
    <row r="615" ht="16.5" customHeight="1">
      <c r="B615" s="1"/>
      <c r="C615" s="2"/>
      <c r="D615" s="2"/>
      <c r="E615" s="2"/>
      <c r="F615" s="2"/>
      <c r="G615" s="2"/>
      <c r="H615" s="2"/>
      <c r="I615" s="2"/>
      <c r="J615" s="2"/>
      <c r="K615" s="2"/>
      <c r="L615" s="1"/>
      <c r="M615" s="1"/>
      <c r="N615" s="1"/>
      <c r="O615" s="2"/>
      <c r="P615" s="2"/>
      <c r="Q615" s="2"/>
      <c r="R615" s="2"/>
      <c r="S615" s="2"/>
      <c r="T615" s="2"/>
      <c r="U615" s="2"/>
      <c r="V615" s="2"/>
      <c r="W615" s="2"/>
    </row>
    <row r="616" ht="16.5" customHeight="1">
      <c r="B616" s="1"/>
      <c r="C616" s="2"/>
      <c r="D616" s="2"/>
      <c r="E616" s="2"/>
      <c r="F616" s="2"/>
      <c r="G616" s="2"/>
      <c r="H616" s="2"/>
      <c r="I616" s="2"/>
      <c r="J616" s="2"/>
      <c r="K616" s="2"/>
      <c r="L616" s="1"/>
      <c r="M616" s="1"/>
      <c r="N616" s="1"/>
      <c r="O616" s="2"/>
      <c r="P616" s="2"/>
      <c r="Q616" s="2"/>
      <c r="R616" s="2"/>
      <c r="S616" s="2"/>
      <c r="T616" s="2"/>
      <c r="U616" s="2"/>
      <c r="V616" s="2"/>
      <c r="W616" s="2"/>
    </row>
    <row r="617" ht="16.5" customHeight="1">
      <c r="B617" s="1"/>
      <c r="C617" s="2"/>
      <c r="D617" s="2"/>
      <c r="E617" s="2"/>
      <c r="F617" s="2"/>
      <c r="G617" s="2"/>
      <c r="H617" s="2"/>
      <c r="I617" s="2"/>
      <c r="J617" s="2"/>
      <c r="K617" s="2"/>
      <c r="L617" s="1"/>
      <c r="M617" s="1"/>
      <c r="N617" s="1"/>
      <c r="O617" s="2"/>
      <c r="P617" s="2"/>
      <c r="Q617" s="2"/>
      <c r="R617" s="2"/>
      <c r="S617" s="2"/>
      <c r="T617" s="2"/>
      <c r="U617" s="2"/>
      <c r="V617" s="2"/>
      <c r="W617" s="2"/>
    </row>
    <row r="618" ht="16.5" customHeight="1">
      <c r="B618" s="1"/>
      <c r="C618" s="2"/>
      <c r="D618" s="2"/>
      <c r="E618" s="2"/>
      <c r="F618" s="2"/>
      <c r="G618" s="2"/>
      <c r="H618" s="2"/>
      <c r="I618" s="2"/>
      <c r="J618" s="2"/>
      <c r="K618" s="2"/>
      <c r="L618" s="1"/>
      <c r="M618" s="1"/>
      <c r="N618" s="1"/>
      <c r="O618" s="2"/>
      <c r="P618" s="2"/>
      <c r="Q618" s="2"/>
      <c r="R618" s="2"/>
      <c r="S618" s="2"/>
      <c r="T618" s="2"/>
      <c r="U618" s="2"/>
      <c r="V618" s="2"/>
      <c r="W618" s="2"/>
    </row>
    <row r="619" ht="16.5" customHeight="1">
      <c r="B619" s="1"/>
      <c r="C619" s="2"/>
      <c r="D619" s="2"/>
      <c r="E619" s="2"/>
      <c r="F619" s="2"/>
      <c r="G619" s="2"/>
      <c r="H619" s="2"/>
      <c r="I619" s="2"/>
      <c r="J619" s="2"/>
      <c r="K619" s="2"/>
      <c r="L619" s="1"/>
      <c r="M619" s="1"/>
      <c r="N619" s="1"/>
      <c r="O619" s="2"/>
      <c r="P619" s="2"/>
      <c r="Q619" s="2"/>
      <c r="R619" s="2"/>
      <c r="S619" s="2"/>
      <c r="T619" s="2"/>
      <c r="U619" s="2"/>
      <c r="V619" s="2"/>
      <c r="W619" s="2"/>
    </row>
    <row r="620" ht="16.5" customHeight="1">
      <c r="B620" s="1"/>
      <c r="C620" s="2"/>
      <c r="D620" s="2"/>
      <c r="E620" s="2"/>
      <c r="F620" s="2"/>
      <c r="G620" s="2"/>
      <c r="H620" s="2"/>
      <c r="I620" s="2"/>
      <c r="J620" s="2"/>
      <c r="K620" s="2"/>
      <c r="L620" s="1"/>
      <c r="M620" s="1"/>
      <c r="N620" s="1"/>
      <c r="O620" s="2"/>
      <c r="P620" s="2"/>
      <c r="Q620" s="2"/>
      <c r="R620" s="2"/>
      <c r="S620" s="2"/>
      <c r="T620" s="2"/>
      <c r="U620" s="2"/>
      <c r="V620" s="2"/>
      <c r="W620" s="2"/>
    </row>
    <row r="621" ht="16.5" customHeight="1">
      <c r="B621" s="1"/>
      <c r="C621" s="2"/>
      <c r="D621" s="2"/>
      <c r="E621" s="2"/>
      <c r="F621" s="2"/>
      <c r="G621" s="2"/>
      <c r="H621" s="2"/>
      <c r="I621" s="2"/>
      <c r="J621" s="2"/>
      <c r="K621" s="2"/>
      <c r="L621" s="1"/>
      <c r="M621" s="1"/>
      <c r="N621" s="1"/>
      <c r="O621" s="2"/>
      <c r="P621" s="2"/>
      <c r="Q621" s="2"/>
      <c r="R621" s="2"/>
      <c r="S621" s="2"/>
      <c r="T621" s="2"/>
      <c r="U621" s="2"/>
      <c r="V621" s="2"/>
      <c r="W621" s="2"/>
    </row>
    <row r="622" ht="16.5" customHeight="1">
      <c r="B622" s="1"/>
      <c r="C622" s="2"/>
      <c r="D622" s="2"/>
      <c r="E622" s="2"/>
      <c r="F622" s="2"/>
      <c r="G622" s="2"/>
      <c r="H622" s="2"/>
      <c r="I622" s="2"/>
      <c r="J622" s="2"/>
      <c r="K622" s="2"/>
      <c r="L622" s="1"/>
      <c r="M622" s="1"/>
      <c r="N622" s="1"/>
      <c r="O622" s="2"/>
      <c r="P622" s="2"/>
      <c r="Q622" s="2"/>
      <c r="R622" s="2"/>
      <c r="S622" s="2"/>
      <c r="T622" s="2"/>
      <c r="U622" s="2"/>
      <c r="V622" s="2"/>
      <c r="W622" s="2"/>
    </row>
    <row r="623" ht="16.5" customHeight="1">
      <c r="B623" s="1"/>
      <c r="C623" s="2"/>
      <c r="D623" s="2"/>
      <c r="E623" s="2"/>
      <c r="F623" s="2"/>
      <c r="G623" s="2"/>
      <c r="H623" s="2"/>
      <c r="I623" s="2"/>
      <c r="J623" s="2"/>
      <c r="K623" s="2"/>
      <c r="L623" s="1"/>
      <c r="M623" s="1"/>
      <c r="N623" s="1"/>
      <c r="O623" s="2"/>
      <c r="P623" s="2"/>
      <c r="Q623" s="2"/>
      <c r="R623" s="2"/>
      <c r="S623" s="2"/>
      <c r="T623" s="2"/>
      <c r="U623" s="2"/>
      <c r="V623" s="2"/>
      <c r="W623" s="2"/>
    </row>
    <row r="624" ht="16.5" customHeight="1">
      <c r="B624" s="1"/>
      <c r="C624" s="2"/>
      <c r="D624" s="2"/>
      <c r="E624" s="2"/>
      <c r="F624" s="2"/>
      <c r="G624" s="2"/>
      <c r="H624" s="2"/>
      <c r="I624" s="2"/>
      <c r="J624" s="2"/>
      <c r="K624" s="2"/>
      <c r="L624" s="1"/>
      <c r="M624" s="1"/>
      <c r="N624" s="1"/>
      <c r="O624" s="2"/>
      <c r="P624" s="2"/>
      <c r="Q624" s="2"/>
      <c r="R624" s="2"/>
      <c r="S624" s="2"/>
      <c r="T624" s="2"/>
      <c r="U624" s="2"/>
      <c r="V624" s="2"/>
      <c r="W624" s="2"/>
    </row>
    <row r="625" ht="16.5" customHeight="1">
      <c r="B625" s="1"/>
      <c r="C625" s="2"/>
      <c r="D625" s="2"/>
      <c r="E625" s="2"/>
      <c r="F625" s="2"/>
      <c r="G625" s="2"/>
      <c r="H625" s="2"/>
      <c r="I625" s="2"/>
      <c r="J625" s="2"/>
      <c r="K625" s="2"/>
      <c r="L625" s="1"/>
      <c r="M625" s="1"/>
      <c r="N625" s="1"/>
      <c r="O625" s="2"/>
      <c r="P625" s="2"/>
      <c r="Q625" s="2"/>
      <c r="R625" s="2"/>
      <c r="S625" s="2"/>
      <c r="T625" s="2"/>
      <c r="U625" s="2"/>
      <c r="V625" s="2"/>
      <c r="W625" s="2"/>
    </row>
    <row r="626" ht="16.5" customHeight="1">
      <c r="B626" s="1"/>
      <c r="C626" s="2"/>
      <c r="D626" s="2"/>
      <c r="E626" s="2"/>
      <c r="F626" s="2"/>
      <c r="G626" s="2"/>
      <c r="H626" s="2"/>
      <c r="I626" s="2"/>
      <c r="J626" s="2"/>
      <c r="K626" s="2"/>
      <c r="L626" s="1"/>
      <c r="M626" s="1"/>
      <c r="N626" s="1"/>
      <c r="O626" s="2"/>
      <c r="P626" s="2"/>
      <c r="Q626" s="2"/>
      <c r="R626" s="2"/>
      <c r="S626" s="2"/>
      <c r="T626" s="2"/>
      <c r="U626" s="2"/>
      <c r="V626" s="2"/>
      <c r="W626" s="2"/>
    </row>
    <row r="627" ht="16.5" customHeight="1">
      <c r="B627" s="1"/>
      <c r="C627" s="2"/>
      <c r="D627" s="2"/>
      <c r="E627" s="2"/>
      <c r="F627" s="2"/>
      <c r="G627" s="2"/>
      <c r="H627" s="2"/>
      <c r="I627" s="2"/>
      <c r="J627" s="2"/>
      <c r="K627" s="2"/>
      <c r="L627" s="1"/>
      <c r="M627" s="1"/>
      <c r="N627" s="1"/>
      <c r="O627" s="2"/>
      <c r="P627" s="2"/>
      <c r="Q627" s="2"/>
      <c r="R627" s="2"/>
      <c r="S627" s="2"/>
      <c r="T627" s="2"/>
      <c r="U627" s="2"/>
      <c r="V627" s="2"/>
      <c r="W627" s="2"/>
    </row>
    <row r="628" ht="16.5" customHeight="1">
      <c r="B628" s="1"/>
      <c r="C628" s="2"/>
      <c r="D628" s="2"/>
      <c r="E628" s="2"/>
      <c r="F628" s="2"/>
      <c r="G628" s="2"/>
      <c r="H628" s="2"/>
      <c r="I628" s="2"/>
      <c r="J628" s="2"/>
      <c r="K628" s="2"/>
      <c r="L628" s="1"/>
      <c r="M628" s="1"/>
      <c r="N628" s="1"/>
      <c r="O628" s="2"/>
      <c r="P628" s="2"/>
      <c r="Q628" s="2"/>
      <c r="R628" s="2"/>
      <c r="S628" s="2"/>
      <c r="T628" s="2"/>
      <c r="U628" s="2"/>
      <c r="V628" s="2"/>
      <c r="W628" s="2"/>
    </row>
    <row r="629" ht="16.5" customHeight="1">
      <c r="B629" s="1"/>
      <c r="C629" s="2"/>
      <c r="D629" s="2"/>
      <c r="E629" s="2"/>
      <c r="F629" s="2"/>
      <c r="G629" s="2"/>
      <c r="H629" s="2"/>
      <c r="I629" s="2"/>
      <c r="J629" s="2"/>
      <c r="K629" s="2"/>
      <c r="L629" s="1"/>
      <c r="M629" s="1"/>
      <c r="N629" s="1"/>
      <c r="O629" s="2"/>
      <c r="P629" s="2"/>
      <c r="Q629" s="2"/>
      <c r="R629" s="2"/>
      <c r="S629" s="2"/>
      <c r="T629" s="2"/>
      <c r="U629" s="2"/>
      <c r="V629" s="2"/>
      <c r="W629" s="2"/>
    </row>
    <row r="630" ht="16.5" customHeight="1">
      <c r="B630" s="1"/>
      <c r="C630" s="2"/>
      <c r="D630" s="2"/>
      <c r="E630" s="2"/>
      <c r="F630" s="2"/>
      <c r="G630" s="2"/>
      <c r="H630" s="2"/>
      <c r="I630" s="2"/>
      <c r="J630" s="2"/>
      <c r="K630" s="2"/>
      <c r="L630" s="1"/>
      <c r="M630" s="1"/>
      <c r="N630" s="1"/>
      <c r="O630" s="2"/>
      <c r="P630" s="2"/>
      <c r="Q630" s="2"/>
      <c r="R630" s="2"/>
      <c r="S630" s="2"/>
      <c r="T630" s="2"/>
      <c r="U630" s="2"/>
      <c r="V630" s="2"/>
      <c r="W630" s="2"/>
    </row>
    <row r="631" ht="16.5" customHeight="1">
      <c r="B631" s="1"/>
      <c r="C631" s="2"/>
      <c r="D631" s="2"/>
      <c r="E631" s="2"/>
      <c r="F631" s="2"/>
      <c r="G631" s="2"/>
      <c r="H631" s="2"/>
      <c r="I631" s="2"/>
      <c r="J631" s="2"/>
      <c r="K631" s="2"/>
      <c r="L631" s="1"/>
      <c r="M631" s="1"/>
      <c r="N631" s="1"/>
      <c r="O631" s="2"/>
      <c r="P631" s="2"/>
      <c r="Q631" s="2"/>
      <c r="R631" s="2"/>
      <c r="S631" s="2"/>
      <c r="T631" s="2"/>
      <c r="U631" s="2"/>
      <c r="V631" s="2"/>
      <c r="W631" s="2"/>
    </row>
    <row r="632" ht="16.5" customHeight="1">
      <c r="B632" s="1"/>
      <c r="C632" s="2"/>
      <c r="D632" s="2"/>
      <c r="E632" s="2"/>
      <c r="F632" s="2"/>
      <c r="G632" s="2"/>
      <c r="H632" s="2"/>
      <c r="I632" s="2"/>
      <c r="J632" s="2"/>
      <c r="K632" s="2"/>
      <c r="L632" s="1"/>
      <c r="M632" s="1"/>
      <c r="N632" s="1"/>
      <c r="O632" s="2"/>
      <c r="P632" s="2"/>
      <c r="Q632" s="2"/>
      <c r="R632" s="2"/>
      <c r="S632" s="2"/>
      <c r="T632" s="2"/>
      <c r="U632" s="2"/>
      <c r="V632" s="2"/>
      <c r="W632" s="2"/>
    </row>
    <row r="633" ht="16.5" customHeight="1">
      <c r="B633" s="1"/>
      <c r="C633" s="2"/>
      <c r="D633" s="2"/>
      <c r="E633" s="2"/>
      <c r="F633" s="2"/>
      <c r="G633" s="2"/>
      <c r="H633" s="2"/>
      <c r="I633" s="2"/>
      <c r="J633" s="2"/>
      <c r="K633" s="2"/>
      <c r="L633" s="1"/>
      <c r="M633" s="1"/>
      <c r="N633" s="1"/>
      <c r="O633" s="2"/>
      <c r="P633" s="2"/>
      <c r="Q633" s="2"/>
      <c r="R633" s="2"/>
      <c r="S633" s="2"/>
      <c r="T633" s="2"/>
      <c r="U633" s="2"/>
      <c r="V633" s="2"/>
      <c r="W633" s="2"/>
    </row>
    <row r="634" ht="16.5" customHeight="1">
      <c r="B634" s="1"/>
      <c r="C634" s="2"/>
      <c r="D634" s="2"/>
      <c r="E634" s="2"/>
      <c r="F634" s="2"/>
      <c r="G634" s="2"/>
      <c r="H634" s="2"/>
      <c r="I634" s="2"/>
      <c r="J634" s="2"/>
      <c r="K634" s="2"/>
      <c r="L634" s="1"/>
      <c r="M634" s="1"/>
      <c r="N634" s="1"/>
      <c r="O634" s="2"/>
      <c r="P634" s="2"/>
      <c r="Q634" s="2"/>
      <c r="R634" s="2"/>
      <c r="S634" s="2"/>
      <c r="T634" s="2"/>
      <c r="U634" s="2"/>
      <c r="V634" s="2"/>
      <c r="W634" s="2"/>
    </row>
    <row r="635" ht="16.5" customHeight="1">
      <c r="B635" s="1"/>
      <c r="C635" s="2"/>
      <c r="D635" s="2"/>
      <c r="E635" s="2"/>
      <c r="F635" s="2"/>
      <c r="G635" s="2"/>
      <c r="H635" s="2"/>
      <c r="I635" s="2"/>
      <c r="J635" s="2"/>
      <c r="K635" s="2"/>
      <c r="L635" s="1"/>
      <c r="M635" s="1"/>
      <c r="N635" s="1"/>
      <c r="O635" s="2"/>
      <c r="P635" s="2"/>
      <c r="Q635" s="2"/>
      <c r="R635" s="2"/>
      <c r="S635" s="2"/>
      <c r="T635" s="2"/>
      <c r="U635" s="2"/>
      <c r="V635" s="2"/>
      <c r="W635" s="2"/>
    </row>
    <row r="636" ht="16.5" customHeight="1">
      <c r="B636" s="1"/>
      <c r="C636" s="2"/>
      <c r="D636" s="2"/>
      <c r="E636" s="2"/>
      <c r="F636" s="2"/>
      <c r="G636" s="2"/>
      <c r="H636" s="2"/>
      <c r="I636" s="2"/>
      <c r="J636" s="2"/>
      <c r="K636" s="2"/>
      <c r="L636" s="1"/>
      <c r="M636" s="1"/>
      <c r="N636" s="1"/>
      <c r="O636" s="2"/>
      <c r="P636" s="2"/>
      <c r="Q636" s="2"/>
      <c r="R636" s="2"/>
      <c r="S636" s="2"/>
      <c r="T636" s="2"/>
      <c r="U636" s="2"/>
      <c r="V636" s="2"/>
      <c r="W636" s="2"/>
    </row>
    <row r="637" ht="16.5" customHeight="1">
      <c r="B637" s="1"/>
      <c r="C637" s="2"/>
      <c r="D637" s="2"/>
      <c r="E637" s="2"/>
      <c r="F637" s="2"/>
      <c r="G637" s="2"/>
      <c r="H637" s="2"/>
      <c r="I637" s="2"/>
      <c r="J637" s="2"/>
      <c r="K637" s="2"/>
      <c r="L637" s="1"/>
      <c r="M637" s="1"/>
      <c r="N637" s="1"/>
      <c r="O637" s="2"/>
      <c r="P637" s="2"/>
      <c r="Q637" s="2"/>
      <c r="R637" s="2"/>
      <c r="S637" s="2"/>
      <c r="T637" s="2"/>
      <c r="U637" s="2"/>
      <c r="V637" s="2"/>
      <c r="W637" s="2"/>
    </row>
    <row r="638" ht="16.5" customHeight="1">
      <c r="B638" s="1"/>
      <c r="C638" s="2"/>
      <c r="D638" s="2"/>
      <c r="E638" s="2"/>
      <c r="F638" s="2"/>
      <c r="G638" s="2"/>
      <c r="H638" s="2"/>
      <c r="I638" s="2"/>
      <c r="J638" s="2"/>
      <c r="K638" s="2"/>
      <c r="L638" s="1"/>
      <c r="M638" s="1"/>
      <c r="N638" s="1"/>
      <c r="O638" s="2"/>
      <c r="P638" s="2"/>
      <c r="Q638" s="2"/>
      <c r="R638" s="2"/>
      <c r="S638" s="2"/>
      <c r="T638" s="2"/>
      <c r="U638" s="2"/>
      <c r="V638" s="2"/>
      <c r="W638" s="2"/>
    </row>
    <row r="639" ht="16.5" customHeight="1">
      <c r="B639" s="1"/>
      <c r="C639" s="2"/>
      <c r="D639" s="2"/>
      <c r="E639" s="2"/>
      <c r="F639" s="2"/>
      <c r="G639" s="2"/>
      <c r="H639" s="2"/>
      <c r="I639" s="2"/>
      <c r="J639" s="2"/>
      <c r="K639" s="2"/>
      <c r="L639" s="1"/>
      <c r="M639" s="1"/>
      <c r="N639" s="1"/>
      <c r="O639" s="2"/>
      <c r="P639" s="2"/>
      <c r="Q639" s="2"/>
      <c r="R639" s="2"/>
      <c r="S639" s="2"/>
      <c r="T639" s="2"/>
      <c r="U639" s="2"/>
      <c r="V639" s="2"/>
      <c r="W639" s="2"/>
    </row>
    <row r="640" ht="16.5" customHeight="1">
      <c r="B640" s="1"/>
      <c r="C640" s="2"/>
      <c r="D640" s="2"/>
      <c r="E640" s="2"/>
      <c r="F640" s="2"/>
      <c r="G640" s="2"/>
      <c r="H640" s="2"/>
      <c r="I640" s="2"/>
      <c r="J640" s="2"/>
      <c r="K640" s="2"/>
      <c r="L640" s="1"/>
      <c r="M640" s="1"/>
      <c r="N640" s="1"/>
      <c r="O640" s="2"/>
      <c r="P640" s="2"/>
      <c r="Q640" s="2"/>
      <c r="R640" s="2"/>
      <c r="S640" s="2"/>
      <c r="T640" s="2"/>
      <c r="U640" s="2"/>
      <c r="V640" s="2"/>
      <c r="W640" s="2"/>
    </row>
    <row r="641" ht="16.5" customHeight="1">
      <c r="B641" s="1"/>
      <c r="C641" s="2"/>
      <c r="D641" s="2"/>
      <c r="E641" s="2"/>
      <c r="F641" s="2"/>
      <c r="G641" s="2"/>
      <c r="H641" s="2"/>
      <c r="I641" s="2"/>
      <c r="J641" s="2"/>
      <c r="K641" s="2"/>
      <c r="L641" s="1"/>
      <c r="M641" s="1"/>
      <c r="N641" s="1"/>
      <c r="O641" s="2"/>
      <c r="P641" s="2"/>
      <c r="Q641" s="2"/>
      <c r="R641" s="2"/>
      <c r="S641" s="2"/>
      <c r="T641" s="2"/>
      <c r="U641" s="2"/>
      <c r="V641" s="2"/>
      <c r="W641" s="2"/>
    </row>
    <row r="642" ht="16.5" customHeight="1">
      <c r="B642" s="1"/>
      <c r="C642" s="2"/>
      <c r="D642" s="2"/>
      <c r="E642" s="2"/>
      <c r="F642" s="2"/>
      <c r="G642" s="2"/>
      <c r="H642" s="2"/>
      <c r="I642" s="2"/>
      <c r="J642" s="2"/>
      <c r="K642" s="2"/>
      <c r="L642" s="1"/>
      <c r="M642" s="1"/>
      <c r="N642" s="1"/>
      <c r="O642" s="2"/>
      <c r="P642" s="2"/>
      <c r="Q642" s="2"/>
      <c r="R642" s="2"/>
      <c r="S642" s="2"/>
      <c r="T642" s="2"/>
      <c r="U642" s="2"/>
      <c r="V642" s="2"/>
      <c r="W642" s="2"/>
    </row>
    <row r="643" ht="16.5" customHeight="1">
      <c r="B643" s="1"/>
      <c r="C643" s="2"/>
      <c r="D643" s="2"/>
      <c r="E643" s="2"/>
      <c r="F643" s="2"/>
      <c r="G643" s="2"/>
      <c r="H643" s="2"/>
      <c r="I643" s="2"/>
      <c r="J643" s="2"/>
      <c r="K643" s="2"/>
      <c r="L643" s="1"/>
      <c r="M643" s="1"/>
      <c r="N643" s="1"/>
      <c r="O643" s="2"/>
      <c r="P643" s="2"/>
      <c r="Q643" s="2"/>
      <c r="R643" s="2"/>
      <c r="S643" s="2"/>
      <c r="T643" s="2"/>
      <c r="U643" s="2"/>
      <c r="V643" s="2"/>
      <c r="W643" s="2"/>
    </row>
    <row r="644" ht="16.5" customHeight="1">
      <c r="B644" s="1"/>
      <c r="C644" s="2"/>
      <c r="D644" s="2"/>
      <c r="E644" s="2"/>
      <c r="F644" s="2"/>
      <c r="G644" s="2"/>
      <c r="H644" s="2"/>
      <c r="I644" s="2"/>
      <c r="J644" s="2"/>
      <c r="K644" s="2"/>
      <c r="L644" s="1"/>
      <c r="M644" s="1"/>
      <c r="N644" s="1"/>
      <c r="O644" s="2"/>
      <c r="P644" s="2"/>
      <c r="Q644" s="2"/>
      <c r="R644" s="2"/>
      <c r="S644" s="2"/>
      <c r="T644" s="2"/>
      <c r="U644" s="2"/>
      <c r="V644" s="2"/>
      <c r="W644" s="2"/>
    </row>
    <row r="645" ht="16.5" customHeight="1">
      <c r="B645" s="1"/>
      <c r="C645" s="2"/>
      <c r="D645" s="2"/>
      <c r="E645" s="2"/>
      <c r="F645" s="2"/>
      <c r="G645" s="2"/>
      <c r="H645" s="2"/>
      <c r="I645" s="2"/>
      <c r="J645" s="2"/>
      <c r="K645" s="2"/>
      <c r="L645" s="1"/>
      <c r="M645" s="1"/>
      <c r="N645" s="1"/>
      <c r="O645" s="2"/>
      <c r="P645" s="2"/>
      <c r="Q645" s="2"/>
      <c r="R645" s="2"/>
      <c r="S645" s="2"/>
      <c r="T645" s="2"/>
      <c r="U645" s="2"/>
      <c r="V645" s="2"/>
      <c r="W645" s="2"/>
    </row>
    <row r="646" ht="16.5" customHeight="1">
      <c r="B646" s="1"/>
      <c r="C646" s="2"/>
      <c r="D646" s="2"/>
      <c r="E646" s="2"/>
      <c r="F646" s="2"/>
      <c r="G646" s="2"/>
      <c r="H646" s="2"/>
      <c r="I646" s="2"/>
      <c r="J646" s="2"/>
      <c r="K646" s="2"/>
      <c r="L646" s="1"/>
      <c r="M646" s="1"/>
      <c r="N646" s="1"/>
      <c r="O646" s="2"/>
      <c r="P646" s="2"/>
      <c r="Q646" s="2"/>
      <c r="R646" s="2"/>
      <c r="S646" s="2"/>
      <c r="T646" s="2"/>
      <c r="U646" s="2"/>
      <c r="V646" s="2"/>
      <c r="W646" s="2"/>
    </row>
    <row r="647" ht="16.5" customHeight="1">
      <c r="B647" s="1"/>
      <c r="C647" s="2"/>
      <c r="D647" s="2"/>
      <c r="E647" s="2"/>
      <c r="F647" s="2"/>
      <c r="G647" s="2"/>
      <c r="H647" s="2"/>
      <c r="I647" s="2"/>
      <c r="J647" s="2"/>
      <c r="K647" s="2"/>
      <c r="L647" s="1"/>
      <c r="M647" s="1"/>
      <c r="N647" s="1"/>
      <c r="O647" s="2"/>
      <c r="P647" s="2"/>
      <c r="Q647" s="2"/>
      <c r="R647" s="2"/>
      <c r="S647" s="2"/>
      <c r="T647" s="2"/>
      <c r="U647" s="2"/>
      <c r="V647" s="2"/>
      <c r="W647" s="2"/>
    </row>
    <row r="648" ht="16.5" customHeight="1">
      <c r="B648" s="1"/>
      <c r="C648" s="2"/>
      <c r="D648" s="2"/>
      <c r="E648" s="2"/>
      <c r="F648" s="2"/>
      <c r="G648" s="2"/>
      <c r="H648" s="2"/>
      <c r="I648" s="2"/>
      <c r="J648" s="2"/>
      <c r="K648" s="2"/>
      <c r="L648" s="1"/>
      <c r="M648" s="1"/>
      <c r="N648" s="1"/>
      <c r="O648" s="2"/>
      <c r="P648" s="2"/>
      <c r="Q648" s="2"/>
      <c r="R648" s="2"/>
      <c r="S648" s="2"/>
      <c r="T648" s="2"/>
      <c r="U648" s="2"/>
      <c r="V648" s="2"/>
      <c r="W648" s="2"/>
    </row>
    <row r="649" ht="16.5" customHeight="1">
      <c r="B649" s="1"/>
      <c r="C649" s="2"/>
      <c r="D649" s="2"/>
      <c r="E649" s="2"/>
      <c r="F649" s="2"/>
      <c r="G649" s="2"/>
      <c r="H649" s="2"/>
      <c r="I649" s="2"/>
      <c r="J649" s="2"/>
      <c r="K649" s="2"/>
      <c r="L649" s="1"/>
      <c r="M649" s="1"/>
      <c r="N649" s="1"/>
      <c r="O649" s="2"/>
      <c r="P649" s="2"/>
      <c r="Q649" s="2"/>
      <c r="R649" s="2"/>
      <c r="S649" s="2"/>
      <c r="T649" s="2"/>
      <c r="U649" s="2"/>
      <c r="V649" s="2"/>
      <c r="W649" s="2"/>
    </row>
    <row r="650" ht="16.5" customHeight="1">
      <c r="B650" s="1"/>
      <c r="C650" s="2"/>
      <c r="D650" s="2"/>
      <c r="E650" s="2"/>
      <c r="F650" s="2"/>
      <c r="G650" s="2"/>
      <c r="H650" s="2"/>
      <c r="I650" s="2"/>
      <c r="J650" s="2"/>
      <c r="K650" s="2"/>
      <c r="L650" s="1"/>
      <c r="M650" s="1"/>
      <c r="N650" s="1"/>
      <c r="O650" s="2"/>
      <c r="P650" s="2"/>
      <c r="Q650" s="2"/>
      <c r="R650" s="2"/>
      <c r="S650" s="2"/>
      <c r="T650" s="2"/>
      <c r="U650" s="2"/>
      <c r="V650" s="2"/>
      <c r="W650" s="2"/>
    </row>
    <row r="651" ht="16.5" customHeight="1">
      <c r="B651" s="1"/>
      <c r="C651" s="2"/>
      <c r="D651" s="2"/>
      <c r="E651" s="2"/>
      <c r="F651" s="2"/>
      <c r="G651" s="2"/>
      <c r="H651" s="2"/>
      <c r="I651" s="2"/>
      <c r="J651" s="2"/>
      <c r="K651" s="2"/>
      <c r="L651" s="1"/>
      <c r="M651" s="1"/>
      <c r="N651" s="1"/>
      <c r="O651" s="2"/>
      <c r="P651" s="2"/>
      <c r="Q651" s="2"/>
      <c r="R651" s="2"/>
      <c r="S651" s="2"/>
      <c r="T651" s="2"/>
      <c r="U651" s="2"/>
      <c r="V651" s="2"/>
      <c r="W651" s="2"/>
    </row>
    <row r="652" ht="16.5" customHeight="1">
      <c r="B652" s="1"/>
      <c r="C652" s="2"/>
      <c r="D652" s="2"/>
      <c r="E652" s="2"/>
      <c r="F652" s="2"/>
      <c r="G652" s="2"/>
      <c r="H652" s="2"/>
      <c r="I652" s="2"/>
      <c r="J652" s="2"/>
      <c r="K652" s="2"/>
      <c r="L652" s="1"/>
      <c r="M652" s="1"/>
      <c r="N652" s="1"/>
      <c r="O652" s="2"/>
      <c r="P652" s="2"/>
      <c r="Q652" s="2"/>
      <c r="R652" s="2"/>
      <c r="S652" s="2"/>
      <c r="T652" s="2"/>
      <c r="U652" s="2"/>
      <c r="V652" s="2"/>
      <c r="W652" s="2"/>
    </row>
    <row r="653" ht="16.5" customHeight="1">
      <c r="B653" s="1"/>
      <c r="C653" s="2"/>
      <c r="D653" s="2"/>
      <c r="E653" s="2"/>
      <c r="F653" s="2"/>
      <c r="G653" s="2"/>
      <c r="H653" s="2"/>
      <c r="I653" s="2"/>
      <c r="J653" s="2"/>
      <c r="K653" s="2"/>
      <c r="L653" s="1"/>
      <c r="M653" s="1"/>
      <c r="N653" s="1"/>
      <c r="O653" s="2"/>
      <c r="P653" s="2"/>
      <c r="Q653" s="2"/>
      <c r="R653" s="2"/>
      <c r="S653" s="2"/>
      <c r="T653" s="2"/>
      <c r="U653" s="2"/>
      <c r="V653" s="2"/>
      <c r="W653" s="2"/>
    </row>
    <row r="654" ht="16.5" customHeight="1">
      <c r="B654" s="1"/>
      <c r="C654" s="2"/>
      <c r="D654" s="2"/>
      <c r="E654" s="2"/>
      <c r="F654" s="2"/>
      <c r="G654" s="2"/>
      <c r="H654" s="2"/>
      <c r="I654" s="2"/>
      <c r="J654" s="2"/>
      <c r="K654" s="2"/>
      <c r="L654" s="1"/>
      <c r="M654" s="1"/>
      <c r="N654" s="1"/>
      <c r="O654" s="2"/>
      <c r="P654" s="2"/>
      <c r="Q654" s="2"/>
      <c r="R654" s="2"/>
      <c r="S654" s="2"/>
      <c r="T654" s="2"/>
      <c r="U654" s="2"/>
      <c r="V654" s="2"/>
      <c r="W654" s="2"/>
    </row>
    <row r="655" ht="16.5" customHeight="1">
      <c r="B655" s="1"/>
      <c r="C655" s="2"/>
      <c r="D655" s="2"/>
      <c r="E655" s="2"/>
      <c r="F655" s="2"/>
      <c r="G655" s="2"/>
      <c r="H655" s="2"/>
      <c r="I655" s="2"/>
      <c r="J655" s="2"/>
      <c r="K655" s="2"/>
      <c r="L655" s="1"/>
      <c r="M655" s="1"/>
      <c r="N655" s="1"/>
      <c r="O655" s="2"/>
      <c r="P655" s="2"/>
      <c r="Q655" s="2"/>
      <c r="R655" s="2"/>
      <c r="S655" s="2"/>
      <c r="T655" s="2"/>
      <c r="U655" s="2"/>
      <c r="V655" s="2"/>
      <c r="W655" s="2"/>
    </row>
    <row r="656" ht="16.5" customHeight="1">
      <c r="B656" s="1"/>
      <c r="C656" s="2"/>
      <c r="D656" s="2"/>
      <c r="E656" s="2"/>
      <c r="F656" s="2"/>
      <c r="G656" s="2"/>
      <c r="H656" s="2"/>
      <c r="I656" s="2"/>
      <c r="J656" s="2"/>
      <c r="K656" s="2"/>
      <c r="L656" s="1"/>
      <c r="M656" s="1"/>
      <c r="N656" s="1"/>
      <c r="O656" s="2"/>
      <c r="P656" s="2"/>
      <c r="Q656" s="2"/>
      <c r="R656" s="2"/>
      <c r="S656" s="2"/>
      <c r="T656" s="2"/>
      <c r="U656" s="2"/>
      <c r="V656" s="2"/>
      <c r="W656" s="2"/>
    </row>
    <row r="657" ht="16.5" customHeight="1">
      <c r="B657" s="1"/>
      <c r="C657" s="2"/>
      <c r="D657" s="2"/>
      <c r="E657" s="2"/>
      <c r="F657" s="2"/>
      <c r="G657" s="2"/>
      <c r="H657" s="2"/>
      <c r="I657" s="2"/>
      <c r="J657" s="2"/>
      <c r="K657" s="2"/>
      <c r="L657" s="1"/>
      <c r="M657" s="1"/>
      <c r="N657" s="1"/>
      <c r="O657" s="2"/>
      <c r="P657" s="2"/>
      <c r="Q657" s="2"/>
      <c r="R657" s="2"/>
      <c r="S657" s="2"/>
      <c r="T657" s="2"/>
      <c r="U657" s="2"/>
      <c r="V657" s="2"/>
      <c r="W657" s="2"/>
    </row>
    <row r="658" ht="16.5" customHeight="1">
      <c r="B658" s="1"/>
      <c r="C658" s="2"/>
      <c r="D658" s="2"/>
      <c r="E658" s="2"/>
      <c r="F658" s="2"/>
      <c r="G658" s="2"/>
      <c r="H658" s="2"/>
      <c r="I658" s="2"/>
      <c r="J658" s="2"/>
      <c r="K658" s="2"/>
      <c r="L658" s="1"/>
      <c r="M658" s="1"/>
      <c r="N658" s="1"/>
      <c r="O658" s="2"/>
      <c r="P658" s="2"/>
      <c r="Q658" s="2"/>
      <c r="R658" s="2"/>
      <c r="S658" s="2"/>
      <c r="T658" s="2"/>
      <c r="U658" s="2"/>
      <c r="V658" s="2"/>
      <c r="W658" s="2"/>
    </row>
    <row r="659" ht="16.5" customHeight="1">
      <c r="B659" s="1"/>
      <c r="C659" s="2"/>
      <c r="D659" s="2"/>
      <c r="E659" s="2"/>
      <c r="F659" s="2"/>
      <c r="G659" s="2"/>
      <c r="H659" s="2"/>
      <c r="I659" s="2"/>
      <c r="J659" s="2"/>
      <c r="K659" s="2"/>
      <c r="L659" s="1"/>
      <c r="M659" s="1"/>
      <c r="N659" s="1"/>
      <c r="O659" s="2"/>
      <c r="P659" s="2"/>
      <c r="Q659" s="2"/>
      <c r="R659" s="2"/>
      <c r="S659" s="2"/>
      <c r="T659" s="2"/>
      <c r="U659" s="2"/>
      <c r="V659" s="2"/>
      <c r="W659" s="2"/>
    </row>
    <row r="660" ht="16.5" customHeight="1">
      <c r="B660" s="1"/>
      <c r="C660" s="2"/>
      <c r="D660" s="2"/>
      <c r="E660" s="2"/>
      <c r="F660" s="2"/>
      <c r="G660" s="2"/>
      <c r="H660" s="2"/>
      <c r="I660" s="2"/>
      <c r="J660" s="2"/>
      <c r="K660" s="2"/>
      <c r="L660" s="1"/>
      <c r="M660" s="1"/>
      <c r="N660" s="1"/>
      <c r="O660" s="2"/>
      <c r="P660" s="2"/>
      <c r="Q660" s="2"/>
      <c r="R660" s="2"/>
      <c r="S660" s="2"/>
      <c r="T660" s="2"/>
      <c r="U660" s="2"/>
      <c r="V660" s="2"/>
      <c r="W660" s="2"/>
    </row>
    <row r="661" ht="16.5" customHeight="1">
      <c r="B661" s="1"/>
      <c r="C661" s="2"/>
      <c r="D661" s="2"/>
      <c r="E661" s="2"/>
      <c r="F661" s="2"/>
      <c r="G661" s="2"/>
      <c r="H661" s="2"/>
      <c r="I661" s="2"/>
      <c r="J661" s="2"/>
      <c r="K661" s="2"/>
      <c r="L661" s="1"/>
      <c r="M661" s="1"/>
      <c r="N661" s="1"/>
      <c r="O661" s="2"/>
      <c r="P661" s="2"/>
      <c r="Q661" s="2"/>
      <c r="R661" s="2"/>
      <c r="S661" s="2"/>
      <c r="T661" s="2"/>
      <c r="U661" s="2"/>
      <c r="V661" s="2"/>
      <c r="W661" s="2"/>
    </row>
    <row r="662" ht="16.5" customHeight="1">
      <c r="B662" s="1"/>
      <c r="C662" s="2"/>
      <c r="D662" s="2"/>
      <c r="E662" s="2"/>
      <c r="F662" s="2"/>
      <c r="G662" s="2"/>
      <c r="H662" s="2"/>
      <c r="I662" s="2"/>
      <c r="J662" s="2"/>
      <c r="K662" s="2"/>
      <c r="L662" s="1"/>
      <c r="M662" s="1"/>
      <c r="N662" s="1"/>
      <c r="O662" s="2"/>
      <c r="P662" s="2"/>
      <c r="Q662" s="2"/>
      <c r="R662" s="2"/>
      <c r="S662" s="2"/>
      <c r="T662" s="2"/>
      <c r="U662" s="2"/>
      <c r="V662" s="2"/>
      <c r="W662" s="2"/>
    </row>
    <row r="663" ht="16.5" customHeight="1">
      <c r="B663" s="1"/>
      <c r="C663" s="2"/>
      <c r="D663" s="2"/>
      <c r="E663" s="2"/>
      <c r="F663" s="2"/>
      <c r="G663" s="2"/>
      <c r="H663" s="2"/>
      <c r="I663" s="2"/>
      <c r="J663" s="2"/>
      <c r="K663" s="2"/>
      <c r="L663" s="1"/>
      <c r="M663" s="1"/>
      <c r="N663" s="1"/>
      <c r="O663" s="2"/>
      <c r="P663" s="2"/>
      <c r="Q663" s="2"/>
      <c r="R663" s="2"/>
      <c r="S663" s="2"/>
      <c r="T663" s="2"/>
      <c r="U663" s="2"/>
      <c r="V663" s="2"/>
      <c r="W663" s="2"/>
    </row>
    <row r="664" ht="16.5" customHeight="1">
      <c r="B664" s="1"/>
      <c r="C664" s="2"/>
      <c r="D664" s="2"/>
      <c r="E664" s="2"/>
      <c r="F664" s="2"/>
      <c r="G664" s="2"/>
      <c r="H664" s="2"/>
      <c r="I664" s="2"/>
      <c r="J664" s="2"/>
      <c r="K664" s="2"/>
      <c r="L664" s="1"/>
      <c r="M664" s="1"/>
      <c r="N664" s="1"/>
      <c r="O664" s="2"/>
      <c r="P664" s="2"/>
      <c r="Q664" s="2"/>
      <c r="R664" s="2"/>
      <c r="S664" s="2"/>
      <c r="T664" s="2"/>
      <c r="U664" s="2"/>
      <c r="V664" s="2"/>
      <c r="W664" s="2"/>
    </row>
    <row r="665" ht="16.5" customHeight="1">
      <c r="B665" s="1"/>
      <c r="C665" s="2"/>
      <c r="D665" s="2"/>
      <c r="E665" s="2"/>
      <c r="F665" s="2"/>
      <c r="G665" s="2"/>
      <c r="H665" s="2"/>
      <c r="I665" s="2"/>
      <c r="J665" s="2"/>
      <c r="K665" s="2"/>
      <c r="L665" s="1"/>
      <c r="M665" s="1"/>
      <c r="N665" s="1"/>
      <c r="O665" s="2"/>
      <c r="P665" s="2"/>
      <c r="Q665" s="2"/>
      <c r="R665" s="2"/>
      <c r="S665" s="2"/>
      <c r="T665" s="2"/>
      <c r="U665" s="2"/>
      <c r="V665" s="2"/>
      <c r="W665" s="2"/>
    </row>
    <row r="666" ht="16.5" customHeight="1">
      <c r="B666" s="1"/>
      <c r="C666" s="2"/>
      <c r="D666" s="2"/>
      <c r="E666" s="2"/>
      <c r="F666" s="2"/>
      <c r="G666" s="2"/>
      <c r="H666" s="2"/>
      <c r="I666" s="2"/>
      <c r="J666" s="2"/>
      <c r="K666" s="2"/>
      <c r="L666" s="1"/>
      <c r="M666" s="1"/>
      <c r="N666" s="1"/>
      <c r="O666" s="2"/>
      <c r="P666" s="2"/>
      <c r="Q666" s="2"/>
      <c r="R666" s="2"/>
      <c r="S666" s="2"/>
      <c r="T666" s="2"/>
      <c r="U666" s="2"/>
      <c r="V666" s="2"/>
      <c r="W666" s="2"/>
    </row>
    <row r="667" ht="16.5" customHeight="1">
      <c r="B667" s="1"/>
      <c r="C667" s="2"/>
      <c r="D667" s="2"/>
      <c r="E667" s="2"/>
      <c r="F667" s="2"/>
      <c r="G667" s="2"/>
      <c r="H667" s="2"/>
      <c r="I667" s="2"/>
      <c r="J667" s="2"/>
      <c r="K667" s="2"/>
      <c r="L667" s="1"/>
      <c r="M667" s="1"/>
      <c r="N667" s="1"/>
      <c r="O667" s="2"/>
      <c r="P667" s="2"/>
      <c r="Q667" s="2"/>
      <c r="R667" s="2"/>
      <c r="S667" s="2"/>
      <c r="T667" s="2"/>
      <c r="U667" s="2"/>
      <c r="V667" s="2"/>
      <c r="W667" s="2"/>
    </row>
    <row r="668" ht="16.5" customHeight="1">
      <c r="B668" s="1"/>
      <c r="C668" s="2"/>
      <c r="D668" s="2"/>
      <c r="E668" s="2"/>
      <c r="F668" s="2"/>
      <c r="G668" s="2"/>
      <c r="H668" s="2"/>
      <c r="I668" s="2"/>
      <c r="J668" s="2"/>
      <c r="K668" s="2"/>
      <c r="L668" s="1"/>
      <c r="M668" s="1"/>
      <c r="N668" s="1"/>
      <c r="O668" s="2"/>
      <c r="P668" s="2"/>
      <c r="Q668" s="2"/>
      <c r="R668" s="2"/>
      <c r="S668" s="2"/>
      <c r="T668" s="2"/>
      <c r="U668" s="2"/>
      <c r="V668" s="2"/>
      <c r="W668" s="2"/>
    </row>
    <row r="669" ht="16.5" customHeight="1">
      <c r="B669" s="1"/>
      <c r="C669" s="2"/>
      <c r="D669" s="2"/>
      <c r="E669" s="2"/>
      <c r="F669" s="2"/>
      <c r="G669" s="2"/>
      <c r="H669" s="2"/>
      <c r="I669" s="2"/>
      <c r="J669" s="2"/>
      <c r="K669" s="2"/>
      <c r="L669" s="1"/>
      <c r="M669" s="1"/>
      <c r="N669" s="1"/>
      <c r="O669" s="2"/>
      <c r="P669" s="2"/>
      <c r="Q669" s="2"/>
      <c r="R669" s="2"/>
      <c r="S669" s="2"/>
      <c r="T669" s="2"/>
      <c r="U669" s="2"/>
      <c r="V669" s="2"/>
      <c r="W669" s="2"/>
    </row>
    <row r="670" ht="16.5" customHeight="1">
      <c r="B670" s="1"/>
      <c r="C670" s="2"/>
      <c r="D670" s="2"/>
      <c r="E670" s="2"/>
      <c r="F670" s="2"/>
      <c r="G670" s="2"/>
      <c r="H670" s="2"/>
      <c r="I670" s="2"/>
      <c r="J670" s="2"/>
      <c r="K670" s="2"/>
      <c r="L670" s="1"/>
      <c r="M670" s="1"/>
      <c r="N670" s="1"/>
      <c r="O670" s="2"/>
      <c r="P670" s="2"/>
      <c r="Q670" s="2"/>
      <c r="R670" s="2"/>
      <c r="S670" s="2"/>
      <c r="T670" s="2"/>
      <c r="U670" s="2"/>
      <c r="V670" s="2"/>
      <c r="W670" s="2"/>
    </row>
    <row r="671" ht="16.5" customHeight="1">
      <c r="B671" s="1"/>
      <c r="C671" s="2"/>
      <c r="D671" s="2"/>
      <c r="E671" s="2"/>
      <c r="F671" s="2"/>
      <c r="G671" s="2"/>
      <c r="H671" s="2"/>
      <c r="I671" s="2"/>
      <c r="J671" s="2"/>
      <c r="K671" s="2"/>
      <c r="L671" s="1"/>
      <c r="M671" s="1"/>
      <c r="N671" s="1"/>
      <c r="O671" s="2"/>
      <c r="P671" s="2"/>
      <c r="Q671" s="2"/>
      <c r="R671" s="2"/>
      <c r="S671" s="2"/>
      <c r="T671" s="2"/>
      <c r="U671" s="2"/>
      <c r="V671" s="2"/>
      <c r="W671" s="2"/>
    </row>
    <row r="672" ht="16.5" customHeight="1">
      <c r="B672" s="1"/>
      <c r="C672" s="2"/>
      <c r="D672" s="2"/>
      <c r="E672" s="2"/>
      <c r="F672" s="2"/>
      <c r="G672" s="2"/>
      <c r="H672" s="2"/>
      <c r="I672" s="2"/>
      <c r="J672" s="2"/>
      <c r="K672" s="2"/>
      <c r="L672" s="1"/>
      <c r="M672" s="1"/>
      <c r="N672" s="1"/>
      <c r="O672" s="2"/>
      <c r="P672" s="2"/>
      <c r="Q672" s="2"/>
      <c r="R672" s="2"/>
      <c r="S672" s="2"/>
      <c r="T672" s="2"/>
      <c r="U672" s="2"/>
      <c r="V672" s="2"/>
      <c r="W672" s="2"/>
    </row>
    <row r="673" ht="16.5" customHeight="1">
      <c r="B673" s="1"/>
      <c r="C673" s="2"/>
      <c r="D673" s="2"/>
      <c r="E673" s="2"/>
      <c r="F673" s="2"/>
      <c r="G673" s="2"/>
      <c r="H673" s="2"/>
      <c r="I673" s="2"/>
      <c r="J673" s="2"/>
      <c r="K673" s="2"/>
      <c r="L673" s="1"/>
      <c r="M673" s="1"/>
      <c r="N673" s="1"/>
      <c r="O673" s="2"/>
      <c r="P673" s="2"/>
      <c r="Q673" s="2"/>
      <c r="R673" s="2"/>
      <c r="S673" s="2"/>
      <c r="T673" s="2"/>
      <c r="U673" s="2"/>
      <c r="V673" s="2"/>
      <c r="W673" s="2"/>
    </row>
    <row r="674" ht="16.5" customHeight="1">
      <c r="B674" s="1"/>
      <c r="C674" s="2"/>
      <c r="D674" s="2"/>
      <c r="E674" s="2"/>
      <c r="F674" s="2"/>
      <c r="G674" s="2"/>
      <c r="H674" s="2"/>
      <c r="I674" s="2"/>
      <c r="J674" s="2"/>
      <c r="K674" s="2"/>
      <c r="L674" s="1"/>
      <c r="M674" s="1"/>
      <c r="N674" s="1"/>
      <c r="O674" s="2"/>
      <c r="P674" s="2"/>
      <c r="Q674" s="2"/>
      <c r="R674" s="2"/>
      <c r="S674" s="2"/>
      <c r="T674" s="2"/>
      <c r="U674" s="2"/>
      <c r="V674" s="2"/>
      <c r="W674" s="2"/>
    </row>
    <row r="675" ht="16.5" customHeight="1">
      <c r="B675" s="1"/>
      <c r="C675" s="2"/>
      <c r="D675" s="2"/>
      <c r="E675" s="2"/>
      <c r="F675" s="2"/>
      <c r="G675" s="2"/>
      <c r="H675" s="2"/>
      <c r="I675" s="2"/>
      <c r="J675" s="2"/>
      <c r="K675" s="2"/>
      <c r="L675" s="1"/>
      <c r="M675" s="1"/>
      <c r="N675" s="1"/>
      <c r="O675" s="2"/>
      <c r="P675" s="2"/>
      <c r="Q675" s="2"/>
      <c r="R675" s="2"/>
      <c r="S675" s="2"/>
      <c r="T675" s="2"/>
      <c r="U675" s="2"/>
      <c r="V675" s="2"/>
      <c r="W675" s="2"/>
    </row>
    <row r="676" ht="16.5" customHeight="1">
      <c r="B676" s="1"/>
      <c r="C676" s="2"/>
      <c r="D676" s="2"/>
      <c r="E676" s="2"/>
      <c r="F676" s="2"/>
      <c r="G676" s="2"/>
      <c r="H676" s="2"/>
      <c r="I676" s="2"/>
      <c r="J676" s="2"/>
      <c r="K676" s="2"/>
      <c r="L676" s="1"/>
      <c r="M676" s="1"/>
      <c r="N676" s="1"/>
      <c r="O676" s="2"/>
      <c r="P676" s="2"/>
      <c r="Q676" s="2"/>
      <c r="R676" s="2"/>
      <c r="S676" s="2"/>
      <c r="T676" s="2"/>
      <c r="U676" s="2"/>
      <c r="V676" s="2"/>
      <c r="W676" s="2"/>
    </row>
    <row r="677" ht="16.5" customHeight="1">
      <c r="B677" s="1"/>
      <c r="C677" s="2"/>
      <c r="D677" s="2"/>
      <c r="E677" s="2"/>
      <c r="F677" s="2"/>
      <c r="G677" s="2"/>
      <c r="H677" s="2"/>
      <c r="I677" s="2"/>
      <c r="J677" s="2"/>
      <c r="K677" s="2"/>
      <c r="L677" s="1"/>
      <c r="M677" s="1"/>
      <c r="N677" s="1"/>
      <c r="O677" s="2"/>
      <c r="P677" s="2"/>
      <c r="Q677" s="2"/>
      <c r="R677" s="2"/>
      <c r="S677" s="2"/>
      <c r="T677" s="2"/>
      <c r="U677" s="2"/>
      <c r="V677" s="2"/>
      <c r="W677" s="2"/>
    </row>
    <row r="678" ht="16.5" customHeight="1">
      <c r="B678" s="1"/>
      <c r="C678" s="2"/>
      <c r="D678" s="2"/>
      <c r="E678" s="2"/>
      <c r="F678" s="2"/>
      <c r="G678" s="2"/>
      <c r="H678" s="2"/>
      <c r="I678" s="2"/>
      <c r="J678" s="2"/>
      <c r="K678" s="2"/>
      <c r="L678" s="1"/>
      <c r="M678" s="1"/>
      <c r="N678" s="1"/>
      <c r="O678" s="2"/>
      <c r="P678" s="2"/>
      <c r="Q678" s="2"/>
      <c r="R678" s="2"/>
      <c r="S678" s="2"/>
      <c r="T678" s="2"/>
      <c r="U678" s="2"/>
      <c r="V678" s="2"/>
      <c r="W678" s="2"/>
    </row>
    <row r="679" ht="16.5" customHeight="1">
      <c r="B679" s="1"/>
      <c r="C679" s="2"/>
      <c r="D679" s="2"/>
      <c r="E679" s="2"/>
      <c r="F679" s="2"/>
      <c r="G679" s="2"/>
      <c r="H679" s="2"/>
      <c r="I679" s="2"/>
      <c r="J679" s="2"/>
      <c r="K679" s="2"/>
      <c r="L679" s="1"/>
      <c r="M679" s="1"/>
      <c r="N679" s="1"/>
      <c r="O679" s="2"/>
      <c r="P679" s="2"/>
      <c r="Q679" s="2"/>
      <c r="R679" s="2"/>
      <c r="S679" s="2"/>
      <c r="T679" s="2"/>
      <c r="U679" s="2"/>
      <c r="V679" s="2"/>
      <c r="W679" s="2"/>
    </row>
    <row r="680" ht="16.5" customHeight="1">
      <c r="B680" s="1"/>
      <c r="C680" s="2"/>
      <c r="D680" s="2"/>
      <c r="E680" s="2"/>
      <c r="F680" s="2"/>
      <c r="G680" s="2"/>
      <c r="H680" s="2"/>
      <c r="I680" s="2"/>
      <c r="J680" s="2"/>
      <c r="K680" s="2"/>
      <c r="L680" s="1"/>
      <c r="M680" s="1"/>
      <c r="N680" s="1"/>
      <c r="O680" s="2"/>
      <c r="P680" s="2"/>
      <c r="Q680" s="2"/>
      <c r="R680" s="2"/>
      <c r="S680" s="2"/>
      <c r="T680" s="2"/>
      <c r="U680" s="2"/>
      <c r="V680" s="2"/>
      <c r="W680" s="2"/>
    </row>
    <row r="681" ht="16.5" customHeight="1">
      <c r="B681" s="1"/>
      <c r="C681" s="2"/>
      <c r="D681" s="2"/>
      <c r="E681" s="2"/>
      <c r="F681" s="2"/>
      <c r="G681" s="2"/>
      <c r="H681" s="2"/>
      <c r="I681" s="2"/>
      <c r="J681" s="2"/>
      <c r="K681" s="2"/>
      <c r="L681" s="1"/>
      <c r="M681" s="1"/>
      <c r="N681" s="1"/>
      <c r="O681" s="2"/>
      <c r="P681" s="2"/>
      <c r="Q681" s="2"/>
      <c r="R681" s="2"/>
      <c r="S681" s="2"/>
      <c r="T681" s="2"/>
      <c r="U681" s="2"/>
      <c r="V681" s="2"/>
      <c r="W681" s="2"/>
    </row>
    <row r="682" ht="16.5" customHeight="1">
      <c r="B682" s="1"/>
      <c r="C682" s="2"/>
      <c r="D682" s="2"/>
      <c r="E682" s="2"/>
      <c r="F682" s="2"/>
      <c r="G682" s="2"/>
      <c r="H682" s="2"/>
      <c r="I682" s="2"/>
      <c r="J682" s="2"/>
      <c r="K682" s="2"/>
      <c r="L682" s="1"/>
      <c r="M682" s="1"/>
      <c r="N682" s="1"/>
      <c r="O682" s="2"/>
      <c r="P682" s="2"/>
      <c r="Q682" s="2"/>
      <c r="R682" s="2"/>
      <c r="S682" s="2"/>
      <c r="T682" s="2"/>
      <c r="U682" s="2"/>
      <c r="V682" s="2"/>
      <c r="W682" s="2"/>
    </row>
    <row r="683" ht="16.5" customHeight="1">
      <c r="B683" s="1"/>
      <c r="C683" s="2"/>
      <c r="D683" s="2"/>
      <c r="E683" s="2"/>
      <c r="F683" s="2"/>
      <c r="G683" s="2"/>
      <c r="H683" s="2"/>
      <c r="I683" s="2"/>
      <c r="J683" s="2"/>
      <c r="K683" s="2"/>
      <c r="L683" s="1"/>
      <c r="M683" s="1"/>
      <c r="N683" s="1"/>
      <c r="O683" s="2"/>
      <c r="P683" s="2"/>
      <c r="Q683" s="2"/>
      <c r="R683" s="2"/>
      <c r="S683" s="2"/>
      <c r="T683" s="2"/>
      <c r="U683" s="2"/>
      <c r="V683" s="2"/>
      <c r="W683" s="2"/>
    </row>
    <row r="684" ht="16.5" customHeight="1">
      <c r="B684" s="1"/>
      <c r="C684" s="2"/>
      <c r="D684" s="2"/>
      <c r="E684" s="2"/>
      <c r="F684" s="2"/>
      <c r="G684" s="2"/>
      <c r="H684" s="2"/>
      <c r="I684" s="2"/>
      <c r="J684" s="2"/>
      <c r="K684" s="2"/>
      <c r="L684" s="1"/>
      <c r="M684" s="1"/>
      <c r="N684" s="1"/>
      <c r="O684" s="2"/>
      <c r="P684" s="2"/>
      <c r="Q684" s="2"/>
      <c r="R684" s="2"/>
      <c r="S684" s="2"/>
      <c r="T684" s="2"/>
      <c r="U684" s="2"/>
      <c r="V684" s="2"/>
      <c r="W684" s="2"/>
    </row>
    <row r="685" ht="16.5" customHeight="1">
      <c r="B685" s="1"/>
      <c r="C685" s="2"/>
      <c r="D685" s="2"/>
      <c r="E685" s="2"/>
      <c r="F685" s="2"/>
      <c r="G685" s="2"/>
      <c r="H685" s="2"/>
      <c r="I685" s="2"/>
      <c r="J685" s="2"/>
      <c r="K685" s="2"/>
      <c r="L685" s="1"/>
      <c r="M685" s="1"/>
      <c r="N685" s="1"/>
      <c r="O685" s="2"/>
      <c r="P685" s="2"/>
      <c r="Q685" s="2"/>
      <c r="R685" s="2"/>
      <c r="S685" s="2"/>
      <c r="T685" s="2"/>
      <c r="U685" s="2"/>
      <c r="V685" s="2"/>
      <c r="W685" s="2"/>
    </row>
    <row r="686" ht="16.5" customHeight="1">
      <c r="B686" s="1"/>
      <c r="C686" s="2"/>
      <c r="D686" s="2"/>
      <c r="E686" s="2"/>
      <c r="F686" s="2"/>
      <c r="G686" s="2"/>
      <c r="H686" s="2"/>
      <c r="I686" s="2"/>
      <c r="J686" s="2"/>
      <c r="K686" s="2"/>
      <c r="L686" s="1"/>
      <c r="M686" s="1"/>
      <c r="N686" s="1"/>
      <c r="O686" s="2"/>
      <c r="P686" s="2"/>
      <c r="Q686" s="2"/>
      <c r="R686" s="2"/>
      <c r="S686" s="2"/>
      <c r="T686" s="2"/>
      <c r="U686" s="2"/>
      <c r="V686" s="2"/>
      <c r="W686" s="2"/>
    </row>
    <row r="687" ht="16.5" customHeight="1">
      <c r="B687" s="1"/>
      <c r="C687" s="2"/>
      <c r="D687" s="2"/>
      <c r="E687" s="2"/>
      <c r="F687" s="2"/>
      <c r="G687" s="2"/>
      <c r="H687" s="2"/>
      <c r="I687" s="2"/>
      <c r="J687" s="2"/>
      <c r="K687" s="2"/>
      <c r="L687" s="1"/>
      <c r="M687" s="1"/>
      <c r="N687" s="1"/>
      <c r="O687" s="2"/>
      <c r="P687" s="2"/>
      <c r="Q687" s="2"/>
      <c r="R687" s="2"/>
      <c r="S687" s="2"/>
      <c r="T687" s="2"/>
      <c r="U687" s="2"/>
      <c r="V687" s="2"/>
      <c r="W687" s="2"/>
    </row>
    <row r="688" ht="16.5" customHeight="1">
      <c r="B688" s="1"/>
      <c r="C688" s="2"/>
      <c r="D688" s="2"/>
      <c r="E688" s="2"/>
      <c r="F688" s="2"/>
      <c r="G688" s="2"/>
      <c r="H688" s="2"/>
      <c r="I688" s="2"/>
      <c r="J688" s="2"/>
      <c r="K688" s="2"/>
      <c r="L688" s="1"/>
      <c r="M688" s="1"/>
      <c r="N688" s="1"/>
      <c r="O688" s="2"/>
      <c r="P688" s="2"/>
      <c r="Q688" s="2"/>
      <c r="R688" s="2"/>
      <c r="S688" s="2"/>
      <c r="T688" s="2"/>
      <c r="U688" s="2"/>
      <c r="V688" s="2"/>
      <c r="W688" s="2"/>
    </row>
    <row r="689" ht="16.5" customHeight="1">
      <c r="B689" s="1"/>
      <c r="C689" s="2"/>
      <c r="D689" s="2"/>
      <c r="E689" s="2"/>
      <c r="F689" s="2"/>
      <c r="G689" s="2"/>
      <c r="H689" s="2"/>
      <c r="I689" s="2"/>
      <c r="J689" s="2"/>
      <c r="K689" s="2"/>
      <c r="L689" s="1"/>
      <c r="M689" s="1"/>
      <c r="N689" s="1"/>
      <c r="O689" s="2"/>
      <c r="P689" s="2"/>
      <c r="Q689" s="2"/>
      <c r="R689" s="2"/>
      <c r="S689" s="2"/>
      <c r="T689" s="2"/>
      <c r="U689" s="2"/>
      <c r="V689" s="2"/>
      <c r="W689" s="2"/>
    </row>
    <row r="690" ht="16.5" customHeight="1">
      <c r="B690" s="1"/>
      <c r="C690" s="2"/>
      <c r="D690" s="2"/>
      <c r="E690" s="2"/>
      <c r="F690" s="2"/>
      <c r="G690" s="2"/>
      <c r="H690" s="2"/>
      <c r="I690" s="2"/>
      <c r="J690" s="2"/>
      <c r="K690" s="2"/>
      <c r="L690" s="1"/>
      <c r="M690" s="1"/>
      <c r="N690" s="1"/>
      <c r="O690" s="2"/>
      <c r="P690" s="2"/>
      <c r="Q690" s="2"/>
      <c r="R690" s="2"/>
      <c r="S690" s="2"/>
      <c r="T690" s="2"/>
      <c r="U690" s="2"/>
      <c r="V690" s="2"/>
      <c r="W690" s="2"/>
    </row>
    <row r="691" ht="16.5" customHeight="1">
      <c r="B691" s="1"/>
      <c r="C691" s="2"/>
      <c r="D691" s="2"/>
      <c r="E691" s="2"/>
      <c r="F691" s="2"/>
      <c r="G691" s="2"/>
      <c r="H691" s="2"/>
      <c r="I691" s="2"/>
      <c r="J691" s="2"/>
      <c r="K691" s="2"/>
      <c r="L691" s="1"/>
      <c r="M691" s="1"/>
      <c r="N691" s="1"/>
      <c r="O691" s="2"/>
      <c r="P691" s="2"/>
      <c r="Q691" s="2"/>
      <c r="R691" s="2"/>
      <c r="S691" s="2"/>
      <c r="T691" s="2"/>
      <c r="U691" s="2"/>
      <c r="V691" s="2"/>
      <c r="W691" s="2"/>
    </row>
    <row r="692" ht="16.5" customHeight="1">
      <c r="B692" s="1"/>
      <c r="C692" s="2"/>
      <c r="D692" s="2"/>
      <c r="E692" s="2"/>
      <c r="F692" s="2"/>
      <c r="G692" s="2"/>
      <c r="H692" s="2"/>
      <c r="I692" s="2"/>
      <c r="J692" s="2"/>
      <c r="K692" s="2"/>
      <c r="L692" s="1"/>
      <c r="M692" s="1"/>
      <c r="N692" s="1"/>
      <c r="O692" s="2"/>
      <c r="P692" s="2"/>
      <c r="Q692" s="2"/>
      <c r="R692" s="2"/>
      <c r="S692" s="2"/>
      <c r="T692" s="2"/>
      <c r="U692" s="2"/>
      <c r="V692" s="2"/>
      <c r="W692" s="2"/>
    </row>
    <row r="693" ht="16.5" customHeight="1">
      <c r="B693" s="1"/>
      <c r="C693" s="2"/>
      <c r="D693" s="2"/>
      <c r="E693" s="2"/>
      <c r="F693" s="2"/>
      <c r="G693" s="2"/>
      <c r="H693" s="2"/>
      <c r="I693" s="2"/>
      <c r="J693" s="2"/>
      <c r="K693" s="2"/>
      <c r="L693" s="1"/>
      <c r="M693" s="1"/>
      <c r="N693" s="1"/>
      <c r="O693" s="2"/>
      <c r="P693" s="2"/>
      <c r="Q693" s="2"/>
      <c r="R693" s="2"/>
      <c r="S693" s="2"/>
      <c r="T693" s="2"/>
      <c r="U693" s="2"/>
      <c r="V693" s="2"/>
      <c r="W693" s="2"/>
    </row>
    <row r="694" ht="16.5" customHeight="1">
      <c r="B694" s="1"/>
      <c r="C694" s="2"/>
      <c r="D694" s="2"/>
      <c r="E694" s="2"/>
      <c r="F694" s="2"/>
      <c r="G694" s="2"/>
      <c r="H694" s="2"/>
      <c r="I694" s="2"/>
      <c r="J694" s="2"/>
      <c r="K694" s="2"/>
      <c r="L694" s="1"/>
      <c r="M694" s="1"/>
      <c r="N694" s="1"/>
      <c r="O694" s="2"/>
      <c r="P694" s="2"/>
      <c r="Q694" s="2"/>
      <c r="R694" s="2"/>
      <c r="S694" s="2"/>
      <c r="T694" s="2"/>
      <c r="U694" s="2"/>
      <c r="V694" s="2"/>
      <c r="W694" s="2"/>
    </row>
    <row r="695" ht="16.5" customHeight="1">
      <c r="B695" s="1"/>
      <c r="C695" s="2"/>
      <c r="D695" s="2"/>
      <c r="E695" s="2"/>
      <c r="F695" s="2"/>
      <c r="G695" s="2"/>
      <c r="H695" s="2"/>
      <c r="I695" s="2"/>
      <c r="J695" s="2"/>
      <c r="K695" s="2"/>
      <c r="L695" s="1"/>
      <c r="M695" s="1"/>
      <c r="N695" s="1"/>
      <c r="O695" s="2"/>
      <c r="P695" s="2"/>
      <c r="Q695" s="2"/>
      <c r="R695" s="2"/>
      <c r="S695" s="2"/>
      <c r="T695" s="2"/>
      <c r="U695" s="2"/>
      <c r="V695" s="2"/>
      <c r="W695" s="2"/>
    </row>
    <row r="696" ht="16.5" customHeight="1">
      <c r="B696" s="1"/>
      <c r="C696" s="2"/>
      <c r="D696" s="2"/>
      <c r="E696" s="2"/>
      <c r="F696" s="2"/>
      <c r="G696" s="2"/>
      <c r="H696" s="2"/>
      <c r="I696" s="2"/>
      <c r="J696" s="2"/>
      <c r="K696" s="2"/>
      <c r="L696" s="1"/>
      <c r="M696" s="1"/>
      <c r="N696" s="1"/>
      <c r="O696" s="2"/>
      <c r="P696" s="2"/>
      <c r="Q696" s="2"/>
      <c r="R696" s="2"/>
      <c r="S696" s="2"/>
      <c r="T696" s="2"/>
      <c r="U696" s="2"/>
      <c r="V696" s="2"/>
      <c r="W696" s="2"/>
    </row>
    <row r="697" ht="16.5" customHeight="1">
      <c r="B697" s="1"/>
      <c r="C697" s="2"/>
      <c r="D697" s="2"/>
      <c r="E697" s="2"/>
      <c r="F697" s="2"/>
      <c r="G697" s="2"/>
      <c r="H697" s="2"/>
      <c r="I697" s="2"/>
      <c r="J697" s="2"/>
      <c r="K697" s="2"/>
      <c r="L697" s="1"/>
      <c r="M697" s="1"/>
      <c r="N697" s="1"/>
      <c r="O697" s="2"/>
      <c r="P697" s="2"/>
      <c r="Q697" s="2"/>
      <c r="R697" s="2"/>
      <c r="S697" s="2"/>
      <c r="T697" s="2"/>
      <c r="U697" s="2"/>
      <c r="V697" s="2"/>
      <c r="W697" s="2"/>
    </row>
    <row r="698" ht="16.5" customHeight="1">
      <c r="B698" s="1"/>
      <c r="C698" s="2"/>
      <c r="D698" s="2"/>
      <c r="E698" s="2"/>
      <c r="F698" s="2"/>
      <c r="G698" s="2"/>
      <c r="H698" s="2"/>
      <c r="I698" s="2"/>
      <c r="J698" s="2"/>
      <c r="K698" s="2"/>
      <c r="L698" s="1"/>
      <c r="M698" s="1"/>
      <c r="N698" s="1"/>
      <c r="O698" s="2"/>
      <c r="P698" s="2"/>
      <c r="Q698" s="2"/>
      <c r="R698" s="2"/>
      <c r="S698" s="2"/>
      <c r="T698" s="2"/>
      <c r="U698" s="2"/>
      <c r="V698" s="2"/>
      <c r="W698" s="2"/>
    </row>
    <row r="699" ht="16.5" customHeight="1">
      <c r="B699" s="1"/>
      <c r="C699" s="2"/>
      <c r="D699" s="2"/>
      <c r="E699" s="2"/>
      <c r="F699" s="2"/>
      <c r="G699" s="2"/>
      <c r="H699" s="2"/>
      <c r="I699" s="2"/>
      <c r="J699" s="2"/>
      <c r="K699" s="2"/>
      <c r="L699" s="1"/>
      <c r="M699" s="1"/>
      <c r="N699" s="1"/>
      <c r="O699" s="2"/>
      <c r="P699" s="2"/>
      <c r="Q699" s="2"/>
      <c r="R699" s="2"/>
      <c r="S699" s="2"/>
      <c r="T699" s="2"/>
      <c r="U699" s="2"/>
      <c r="V699" s="2"/>
      <c r="W699" s="2"/>
    </row>
    <row r="700" ht="16.5" customHeight="1">
      <c r="B700" s="1"/>
      <c r="C700" s="2"/>
      <c r="D700" s="2"/>
      <c r="E700" s="2"/>
      <c r="F700" s="2"/>
      <c r="G700" s="2"/>
      <c r="H700" s="2"/>
      <c r="I700" s="2"/>
      <c r="J700" s="2"/>
      <c r="K700" s="2"/>
      <c r="L700" s="1"/>
      <c r="M700" s="1"/>
      <c r="N700" s="1"/>
      <c r="O700" s="2"/>
      <c r="P700" s="2"/>
      <c r="Q700" s="2"/>
      <c r="R700" s="2"/>
      <c r="S700" s="2"/>
      <c r="T700" s="2"/>
      <c r="U700" s="2"/>
      <c r="V700" s="2"/>
      <c r="W700" s="2"/>
    </row>
    <row r="701" ht="16.5" customHeight="1">
      <c r="B701" s="1"/>
      <c r="C701" s="2"/>
      <c r="D701" s="2"/>
      <c r="E701" s="2"/>
      <c r="F701" s="2"/>
      <c r="G701" s="2"/>
      <c r="H701" s="2"/>
      <c r="I701" s="2"/>
      <c r="J701" s="2"/>
      <c r="K701" s="2"/>
      <c r="L701" s="1"/>
      <c r="M701" s="1"/>
      <c r="N701" s="1"/>
      <c r="O701" s="2"/>
      <c r="P701" s="2"/>
      <c r="Q701" s="2"/>
      <c r="R701" s="2"/>
      <c r="S701" s="2"/>
      <c r="T701" s="2"/>
      <c r="U701" s="2"/>
      <c r="V701" s="2"/>
      <c r="W701" s="2"/>
    </row>
    <row r="702" ht="16.5" customHeight="1">
      <c r="B702" s="1"/>
      <c r="C702" s="2"/>
      <c r="D702" s="2"/>
      <c r="E702" s="2"/>
      <c r="F702" s="2"/>
      <c r="G702" s="2"/>
      <c r="H702" s="2"/>
      <c r="I702" s="2"/>
      <c r="J702" s="2"/>
      <c r="K702" s="2"/>
      <c r="L702" s="1"/>
      <c r="M702" s="1"/>
      <c r="N702" s="1"/>
      <c r="O702" s="2"/>
      <c r="P702" s="2"/>
      <c r="Q702" s="2"/>
      <c r="R702" s="2"/>
      <c r="S702" s="2"/>
      <c r="T702" s="2"/>
      <c r="U702" s="2"/>
      <c r="V702" s="2"/>
      <c r="W702" s="2"/>
    </row>
    <row r="703" ht="16.5" customHeight="1">
      <c r="B703" s="1"/>
      <c r="C703" s="2"/>
      <c r="D703" s="2"/>
      <c r="E703" s="2"/>
      <c r="F703" s="2"/>
      <c r="G703" s="2"/>
      <c r="H703" s="2"/>
      <c r="I703" s="2"/>
      <c r="J703" s="2"/>
      <c r="K703" s="2"/>
      <c r="L703" s="1"/>
      <c r="M703" s="1"/>
      <c r="N703" s="1"/>
      <c r="O703" s="2"/>
      <c r="P703" s="2"/>
      <c r="Q703" s="2"/>
      <c r="R703" s="2"/>
      <c r="S703" s="2"/>
      <c r="T703" s="2"/>
      <c r="U703" s="2"/>
      <c r="V703" s="2"/>
      <c r="W703" s="2"/>
    </row>
    <row r="704" ht="16.5" customHeight="1">
      <c r="B704" s="1"/>
      <c r="C704" s="2"/>
      <c r="D704" s="2"/>
      <c r="E704" s="2"/>
      <c r="F704" s="2"/>
      <c r="G704" s="2"/>
      <c r="H704" s="2"/>
      <c r="I704" s="2"/>
      <c r="J704" s="2"/>
      <c r="K704" s="2"/>
      <c r="L704" s="1"/>
      <c r="M704" s="1"/>
      <c r="N704" s="1"/>
      <c r="O704" s="2"/>
      <c r="P704" s="2"/>
      <c r="Q704" s="2"/>
      <c r="R704" s="2"/>
      <c r="S704" s="2"/>
      <c r="T704" s="2"/>
      <c r="U704" s="2"/>
      <c r="V704" s="2"/>
      <c r="W704" s="2"/>
    </row>
    <row r="705" ht="16.5" customHeight="1">
      <c r="B705" s="1"/>
      <c r="C705" s="2"/>
      <c r="D705" s="2"/>
      <c r="E705" s="2"/>
      <c r="F705" s="2"/>
      <c r="G705" s="2"/>
      <c r="H705" s="2"/>
      <c r="I705" s="2"/>
      <c r="J705" s="2"/>
      <c r="K705" s="2"/>
      <c r="L705" s="1"/>
      <c r="M705" s="1"/>
      <c r="N705" s="1"/>
      <c r="O705" s="2"/>
      <c r="P705" s="2"/>
      <c r="Q705" s="2"/>
      <c r="R705" s="2"/>
      <c r="S705" s="2"/>
      <c r="T705" s="2"/>
      <c r="U705" s="2"/>
      <c r="V705" s="2"/>
      <c r="W705" s="2"/>
    </row>
    <row r="706" ht="16.5" customHeight="1">
      <c r="B706" s="1"/>
      <c r="C706" s="2"/>
      <c r="D706" s="2"/>
      <c r="E706" s="2"/>
      <c r="F706" s="2"/>
      <c r="G706" s="2"/>
      <c r="H706" s="2"/>
      <c r="I706" s="2"/>
      <c r="J706" s="2"/>
      <c r="K706" s="2"/>
      <c r="L706" s="1"/>
      <c r="M706" s="1"/>
      <c r="N706" s="1"/>
      <c r="O706" s="2"/>
      <c r="P706" s="2"/>
      <c r="Q706" s="2"/>
      <c r="R706" s="2"/>
      <c r="S706" s="2"/>
      <c r="T706" s="2"/>
      <c r="U706" s="2"/>
      <c r="V706" s="2"/>
      <c r="W706" s="2"/>
    </row>
    <row r="707" ht="16.5" customHeight="1">
      <c r="B707" s="1"/>
      <c r="C707" s="2"/>
      <c r="D707" s="2"/>
      <c r="E707" s="2"/>
      <c r="F707" s="2"/>
      <c r="G707" s="2"/>
      <c r="H707" s="2"/>
      <c r="I707" s="2"/>
      <c r="J707" s="2"/>
      <c r="K707" s="2"/>
      <c r="L707" s="1"/>
      <c r="M707" s="1"/>
      <c r="N707" s="1"/>
      <c r="O707" s="2"/>
      <c r="P707" s="2"/>
      <c r="Q707" s="2"/>
      <c r="R707" s="2"/>
      <c r="S707" s="2"/>
      <c r="T707" s="2"/>
      <c r="U707" s="2"/>
      <c r="V707" s="2"/>
      <c r="W707" s="2"/>
    </row>
    <row r="708" ht="16.5" customHeight="1">
      <c r="B708" s="1"/>
      <c r="C708" s="2"/>
      <c r="D708" s="2"/>
      <c r="E708" s="2"/>
      <c r="F708" s="2"/>
      <c r="G708" s="2"/>
      <c r="H708" s="2"/>
      <c r="I708" s="2"/>
      <c r="J708" s="2"/>
      <c r="K708" s="2"/>
      <c r="L708" s="1"/>
      <c r="M708" s="1"/>
      <c r="N708" s="1"/>
      <c r="O708" s="2"/>
      <c r="P708" s="2"/>
      <c r="Q708" s="2"/>
      <c r="R708" s="2"/>
      <c r="S708" s="2"/>
      <c r="T708" s="2"/>
      <c r="U708" s="2"/>
      <c r="V708" s="2"/>
      <c r="W708" s="2"/>
    </row>
    <row r="709" ht="16.5" customHeight="1">
      <c r="B709" s="1"/>
      <c r="C709" s="2"/>
      <c r="D709" s="2"/>
      <c r="E709" s="2"/>
      <c r="F709" s="2"/>
      <c r="G709" s="2"/>
      <c r="H709" s="2"/>
      <c r="I709" s="2"/>
      <c r="J709" s="2"/>
      <c r="K709" s="2"/>
      <c r="L709" s="1"/>
      <c r="M709" s="1"/>
      <c r="N709" s="1"/>
      <c r="O709" s="2"/>
      <c r="P709" s="2"/>
      <c r="Q709" s="2"/>
      <c r="R709" s="2"/>
      <c r="S709" s="2"/>
      <c r="T709" s="2"/>
      <c r="U709" s="2"/>
      <c r="V709" s="2"/>
      <c r="W709" s="2"/>
    </row>
    <row r="710" ht="16.5" customHeight="1">
      <c r="B710" s="1"/>
      <c r="C710" s="2"/>
      <c r="D710" s="2"/>
      <c r="E710" s="2"/>
      <c r="F710" s="2"/>
      <c r="G710" s="2"/>
      <c r="H710" s="2"/>
      <c r="I710" s="2"/>
      <c r="J710" s="2"/>
      <c r="K710" s="2"/>
      <c r="L710" s="1"/>
      <c r="M710" s="1"/>
      <c r="N710" s="1"/>
      <c r="O710" s="2"/>
      <c r="P710" s="2"/>
      <c r="Q710" s="2"/>
      <c r="R710" s="2"/>
      <c r="S710" s="2"/>
      <c r="T710" s="2"/>
      <c r="U710" s="2"/>
      <c r="V710" s="2"/>
      <c r="W710" s="2"/>
    </row>
    <row r="711" ht="16.5" customHeight="1">
      <c r="B711" s="1"/>
      <c r="C711" s="2"/>
      <c r="D711" s="2"/>
      <c r="E711" s="2"/>
      <c r="F711" s="2"/>
      <c r="G711" s="2"/>
      <c r="H711" s="2"/>
      <c r="I711" s="2"/>
      <c r="J711" s="2"/>
      <c r="K711" s="2"/>
      <c r="L711" s="1"/>
      <c r="M711" s="1"/>
      <c r="N711" s="1"/>
      <c r="O711" s="2"/>
      <c r="P711" s="2"/>
      <c r="Q711" s="2"/>
      <c r="R711" s="2"/>
      <c r="S711" s="2"/>
      <c r="T711" s="2"/>
      <c r="U711" s="2"/>
      <c r="V711" s="2"/>
      <c r="W711" s="2"/>
    </row>
    <row r="712" ht="16.5" customHeight="1">
      <c r="B712" s="1"/>
      <c r="C712" s="2"/>
      <c r="D712" s="2"/>
      <c r="E712" s="2"/>
      <c r="F712" s="2"/>
      <c r="G712" s="2"/>
      <c r="H712" s="2"/>
      <c r="I712" s="2"/>
      <c r="J712" s="2"/>
      <c r="K712" s="2"/>
      <c r="L712" s="1"/>
      <c r="M712" s="1"/>
      <c r="N712" s="1"/>
      <c r="O712" s="2"/>
      <c r="P712" s="2"/>
      <c r="Q712" s="2"/>
      <c r="R712" s="2"/>
      <c r="S712" s="2"/>
      <c r="T712" s="2"/>
      <c r="U712" s="2"/>
      <c r="V712" s="2"/>
      <c r="W712" s="2"/>
    </row>
    <row r="713" ht="16.5" customHeight="1">
      <c r="B713" s="1"/>
      <c r="C713" s="2"/>
      <c r="D713" s="2"/>
      <c r="E713" s="2"/>
      <c r="F713" s="2"/>
      <c r="G713" s="2"/>
      <c r="H713" s="2"/>
      <c r="I713" s="2"/>
      <c r="J713" s="2"/>
      <c r="K713" s="2"/>
      <c r="L713" s="1"/>
      <c r="M713" s="1"/>
      <c r="N713" s="1"/>
      <c r="O713" s="2"/>
      <c r="P713" s="2"/>
      <c r="Q713" s="2"/>
      <c r="R713" s="2"/>
      <c r="S713" s="2"/>
      <c r="T713" s="2"/>
      <c r="U713" s="2"/>
      <c r="V713" s="2"/>
      <c r="W713" s="2"/>
    </row>
    <row r="714" ht="16.5" customHeight="1">
      <c r="B714" s="1"/>
      <c r="C714" s="2"/>
      <c r="D714" s="2"/>
      <c r="E714" s="2"/>
      <c r="F714" s="2"/>
      <c r="G714" s="2"/>
      <c r="H714" s="2"/>
      <c r="I714" s="2"/>
      <c r="J714" s="2"/>
      <c r="K714" s="2"/>
      <c r="L714" s="1"/>
      <c r="M714" s="1"/>
      <c r="N714" s="1"/>
      <c r="O714" s="2"/>
      <c r="P714" s="2"/>
      <c r="Q714" s="2"/>
      <c r="R714" s="2"/>
      <c r="S714" s="2"/>
      <c r="T714" s="2"/>
      <c r="U714" s="2"/>
      <c r="V714" s="2"/>
      <c r="W714" s="2"/>
    </row>
    <row r="715" ht="16.5" customHeight="1">
      <c r="B715" s="1"/>
      <c r="C715" s="2"/>
      <c r="D715" s="2"/>
      <c r="E715" s="2"/>
      <c r="F715" s="2"/>
      <c r="G715" s="2"/>
      <c r="H715" s="2"/>
      <c r="I715" s="2"/>
      <c r="J715" s="2"/>
      <c r="K715" s="2"/>
      <c r="L715" s="1"/>
      <c r="M715" s="1"/>
      <c r="N715" s="1"/>
      <c r="O715" s="2"/>
      <c r="P715" s="2"/>
      <c r="Q715" s="2"/>
      <c r="R715" s="2"/>
      <c r="S715" s="2"/>
      <c r="T715" s="2"/>
      <c r="U715" s="2"/>
      <c r="V715" s="2"/>
      <c r="W715" s="2"/>
    </row>
    <row r="716" ht="16.5" customHeight="1">
      <c r="B716" s="1"/>
      <c r="C716" s="2"/>
      <c r="D716" s="2"/>
      <c r="E716" s="2"/>
      <c r="F716" s="2"/>
      <c r="G716" s="2"/>
      <c r="H716" s="2"/>
      <c r="I716" s="2"/>
      <c r="J716" s="2"/>
      <c r="K716" s="2"/>
      <c r="L716" s="1"/>
      <c r="M716" s="1"/>
      <c r="N716" s="1"/>
      <c r="O716" s="2"/>
      <c r="P716" s="2"/>
      <c r="Q716" s="2"/>
      <c r="R716" s="2"/>
      <c r="S716" s="2"/>
      <c r="T716" s="2"/>
      <c r="U716" s="2"/>
      <c r="V716" s="2"/>
      <c r="W716" s="2"/>
    </row>
    <row r="717" ht="16.5" customHeight="1">
      <c r="B717" s="1"/>
      <c r="C717" s="2"/>
      <c r="D717" s="2"/>
      <c r="E717" s="2"/>
      <c r="F717" s="2"/>
      <c r="G717" s="2"/>
      <c r="H717" s="2"/>
      <c r="I717" s="2"/>
      <c r="J717" s="2"/>
      <c r="K717" s="2"/>
      <c r="L717" s="1"/>
      <c r="M717" s="1"/>
      <c r="N717" s="1"/>
      <c r="O717" s="2"/>
      <c r="P717" s="2"/>
      <c r="Q717" s="2"/>
      <c r="R717" s="2"/>
      <c r="S717" s="2"/>
      <c r="T717" s="2"/>
      <c r="U717" s="2"/>
      <c r="V717" s="2"/>
      <c r="W717" s="2"/>
    </row>
    <row r="718" ht="16.5" customHeight="1">
      <c r="B718" s="1"/>
      <c r="C718" s="2"/>
      <c r="D718" s="2"/>
      <c r="E718" s="2"/>
      <c r="F718" s="2"/>
      <c r="G718" s="2"/>
      <c r="H718" s="2"/>
      <c r="I718" s="2"/>
      <c r="J718" s="2"/>
      <c r="K718" s="2"/>
      <c r="L718" s="1"/>
      <c r="M718" s="1"/>
      <c r="N718" s="1"/>
      <c r="O718" s="2"/>
      <c r="P718" s="2"/>
      <c r="Q718" s="2"/>
      <c r="R718" s="2"/>
      <c r="S718" s="2"/>
      <c r="T718" s="2"/>
      <c r="U718" s="2"/>
      <c r="V718" s="2"/>
      <c r="W718" s="2"/>
    </row>
    <row r="719" ht="16.5" customHeight="1">
      <c r="B719" s="1"/>
      <c r="C719" s="2"/>
      <c r="D719" s="2"/>
      <c r="E719" s="2"/>
      <c r="F719" s="2"/>
      <c r="G719" s="2"/>
      <c r="H719" s="2"/>
      <c r="I719" s="2"/>
      <c r="J719" s="2"/>
      <c r="K719" s="2"/>
      <c r="L719" s="1"/>
      <c r="M719" s="1"/>
      <c r="N719" s="1"/>
      <c r="O719" s="2"/>
      <c r="P719" s="2"/>
      <c r="Q719" s="2"/>
      <c r="R719" s="2"/>
      <c r="S719" s="2"/>
      <c r="T719" s="2"/>
      <c r="U719" s="2"/>
      <c r="V719" s="2"/>
      <c r="W719" s="2"/>
    </row>
    <row r="720" ht="16.5" customHeight="1">
      <c r="B720" s="1"/>
      <c r="C720" s="2"/>
      <c r="D720" s="2"/>
      <c r="E720" s="2"/>
      <c r="F720" s="2"/>
      <c r="G720" s="2"/>
      <c r="H720" s="2"/>
      <c r="I720" s="2"/>
      <c r="J720" s="2"/>
      <c r="K720" s="2"/>
      <c r="L720" s="1"/>
      <c r="M720" s="1"/>
      <c r="N720" s="1"/>
      <c r="O720" s="2"/>
      <c r="P720" s="2"/>
      <c r="Q720" s="2"/>
      <c r="R720" s="2"/>
      <c r="S720" s="2"/>
      <c r="T720" s="2"/>
      <c r="U720" s="2"/>
      <c r="V720" s="2"/>
      <c r="W720" s="2"/>
    </row>
    <row r="721" ht="16.5" customHeight="1">
      <c r="B721" s="1"/>
      <c r="C721" s="2"/>
      <c r="D721" s="2"/>
      <c r="E721" s="2"/>
      <c r="F721" s="2"/>
      <c r="G721" s="2"/>
      <c r="H721" s="2"/>
      <c r="I721" s="2"/>
      <c r="J721" s="2"/>
      <c r="K721" s="2"/>
      <c r="L721" s="1"/>
      <c r="M721" s="1"/>
      <c r="N721" s="1"/>
      <c r="O721" s="2"/>
      <c r="P721" s="2"/>
      <c r="Q721" s="2"/>
      <c r="R721" s="2"/>
      <c r="S721" s="2"/>
      <c r="T721" s="2"/>
      <c r="U721" s="2"/>
      <c r="V721" s="2"/>
      <c r="W721" s="2"/>
    </row>
    <row r="722" ht="16.5" customHeight="1">
      <c r="B722" s="1"/>
      <c r="C722" s="2"/>
      <c r="D722" s="2"/>
      <c r="E722" s="2"/>
      <c r="F722" s="2"/>
      <c r="G722" s="2"/>
      <c r="H722" s="2"/>
      <c r="I722" s="2"/>
      <c r="J722" s="2"/>
      <c r="K722" s="2"/>
      <c r="L722" s="1"/>
      <c r="M722" s="1"/>
      <c r="N722" s="1"/>
      <c r="O722" s="2"/>
      <c r="P722" s="2"/>
      <c r="Q722" s="2"/>
      <c r="R722" s="2"/>
      <c r="S722" s="2"/>
      <c r="T722" s="2"/>
      <c r="U722" s="2"/>
      <c r="V722" s="2"/>
      <c r="W722" s="2"/>
    </row>
    <row r="723" ht="16.5" customHeight="1">
      <c r="B723" s="1"/>
      <c r="C723" s="2"/>
      <c r="D723" s="2"/>
      <c r="E723" s="2"/>
      <c r="F723" s="2"/>
      <c r="G723" s="2"/>
      <c r="H723" s="2"/>
      <c r="I723" s="2"/>
      <c r="J723" s="2"/>
      <c r="K723" s="2"/>
      <c r="L723" s="1"/>
      <c r="M723" s="1"/>
      <c r="N723" s="1"/>
      <c r="O723" s="2"/>
      <c r="P723" s="2"/>
      <c r="Q723" s="2"/>
      <c r="R723" s="2"/>
      <c r="S723" s="2"/>
      <c r="T723" s="2"/>
      <c r="U723" s="2"/>
      <c r="V723" s="2"/>
      <c r="W723" s="2"/>
    </row>
    <row r="724" ht="16.5" customHeight="1">
      <c r="B724" s="1"/>
      <c r="C724" s="2"/>
      <c r="D724" s="2"/>
      <c r="E724" s="2"/>
      <c r="F724" s="2"/>
      <c r="G724" s="2"/>
      <c r="H724" s="2"/>
      <c r="I724" s="2"/>
      <c r="J724" s="2"/>
      <c r="K724" s="2"/>
      <c r="L724" s="1"/>
      <c r="M724" s="1"/>
      <c r="N724" s="1"/>
      <c r="O724" s="2"/>
      <c r="P724" s="2"/>
      <c r="Q724" s="2"/>
      <c r="R724" s="2"/>
      <c r="S724" s="2"/>
      <c r="T724" s="2"/>
      <c r="U724" s="2"/>
      <c r="V724" s="2"/>
      <c r="W724" s="2"/>
    </row>
    <row r="725" ht="16.5" customHeight="1">
      <c r="B725" s="1"/>
      <c r="C725" s="2"/>
      <c r="D725" s="2"/>
      <c r="E725" s="2"/>
      <c r="F725" s="2"/>
      <c r="G725" s="2"/>
      <c r="H725" s="2"/>
      <c r="I725" s="2"/>
      <c r="J725" s="2"/>
      <c r="K725" s="2"/>
      <c r="L725" s="1"/>
      <c r="M725" s="1"/>
      <c r="N725" s="1"/>
      <c r="O725" s="2"/>
      <c r="P725" s="2"/>
      <c r="Q725" s="2"/>
      <c r="R725" s="2"/>
      <c r="S725" s="2"/>
      <c r="T725" s="2"/>
      <c r="U725" s="2"/>
      <c r="V725" s="2"/>
      <c r="W725" s="2"/>
    </row>
    <row r="726" ht="16.5" customHeight="1">
      <c r="B726" s="1"/>
      <c r="C726" s="2"/>
      <c r="D726" s="2"/>
      <c r="E726" s="2"/>
      <c r="F726" s="2"/>
      <c r="G726" s="2"/>
      <c r="H726" s="2"/>
      <c r="I726" s="2"/>
      <c r="J726" s="2"/>
      <c r="K726" s="2"/>
      <c r="L726" s="1"/>
      <c r="M726" s="1"/>
      <c r="N726" s="1"/>
      <c r="O726" s="2"/>
      <c r="P726" s="2"/>
      <c r="Q726" s="2"/>
      <c r="R726" s="2"/>
      <c r="S726" s="2"/>
      <c r="T726" s="2"/>
      <c r="U726" s="2"/>
      <c r="V726" s="2"/>
      <c r="W726" s="2"/>
    </row>
    <row r="727" ht="16.5" customHeight="1">
      <c r="B727" s="1"/>
      <c r="C727" s="2"/>
      <c r="D727" s="2"/>
      <c r="E727" s="2"/>
      <c r="F727" s="2"/>
      <c r="G727" s="2"/>
      <c r="H727" s="2"/>
      <c r="I727" s="2"/>
      <c r="J727" s="2"/>
      <c r="K727" s="2"/>
      <c r="L727" s="1"/>
      <c r="M727" s="1"/>
      <c r="N727" s="1"/>
      <c r="O727" s="2"/>
      <c r="P727" s="2"/>
      <c r="Q727" s="2"/>
      <c r="R727" s="2"/>
      <c r="S727" s="2"/>
      <c r="T727" s="2"/>
      <c r="U727" s="2"/>
      <c r="V727" s="2"/>
      <c r="W727" s="2"/>
    </row>
    <row r="728" ht="16.5" customHeight="1">
      <c r="B728" s="1"/>
      <c r="C728" s="2"/>
      <c r="D728" s="2"/>
      <c r="E728" s="2"/>
      <c r="F728" s="2"/>
      <c r="G728" s="2"/>
      <c r="H728" s="2"/>
      <c r="I728" s="2"/>
      <c r="J728" s="2"/>
      <c r="K728" s="2"/>
      <c r="L728" s="1"/>
      <c r="M728" s="1"/>
      <c r="N728" s="1"/>
      <c r="O728" s="2"/>
      <c r="P728" s="2"/>
      <c r="Q728" s="2"/>
      <c r="R728" s="2"/>
      <c r="S728" s="2"/>
      <c r="T728" s="2"/>
      <c r="U728" s="2"/>
      <c r="V728" s="2"/>
      <c r="W728" s="2"/>
    </row>
    <row r="729" ht="16.5" customHeight="1">
      <c r="B729" s="1"/>
      <c r="C729" s="2"/>
      <c r="D729" s="2"/>
      <c r="E729" s="2"/>
      <c r="F729" s="2"/>
      <c r="G729" s="2"/>
      <c r="H729" s="2"/>
      <c r="I729" s="2"/>
      <c r="J729" s="2"/>
      <c r="K729" s="2"/>
      <c r="L729" s="1"/>
      <c r="M729" s="1"/>
      <c r="N729" s="1"/>
      <c r="O729" s="2"/>
      <c r="P729" s="2"/>
      <c r="Q729" s="2"/>
      <c r="R729" s="2"/>
      <c r="S729" s="2"/>
      <c r="T729" s="2"/>
      <c r="U729" s="2"/>
      <c r="V729" s="2"/>
      <c r="W729" s="2"/>
    </row>
    <row r="730" ht="16.5" customHeight="1">
      <c r="B730" s="1"/>
      <c r="C730" s="2"/>
      <c r="D730" s="2"/>
      <c r="E730" s="2"/>
      <c r="F730" s="2"/>
      <c r="G730" s="2"/>
      <c r="H730" s="2"/>
      <c r="I730" s="2"/>
      <c r="J730" s="2"/>
      <c r="K730" s="2"/>
      <c r="L730" s="1"/>
      <c r="M730" s="1"/>
      <c r="N730" s="1"/>
      <c r="O730" s="2"/>
      <c r="P730" s="2"/>
      <c r="Q730" s="2"/>
      <c r="R730" s="2"/>
      <c r="S730" s="2"/>
      <c r="T730" s="2"/>
      <c r="U730" s="2"/>
      <c r="V730" s="2"/>
      <c r="W730" s="2"/>
    </row>
    <row r="731" ht="16.5" customHeight="1">
      <c r="B731" s="1"/>
      <c r="C731" s="2"/>
      <c r="D731" s="2"/>
      <c r="E731" s="2"/>
      <c r="F731" s="2"/>
      <c r="G731" s="2"/>
      <c r="H731" s="2"/>
      <c r="I731" s="2"/>
      <c r="J731" s="2"/>
      <c r="K731" s="2"/>
      <c r="L731" s="1"/>
      <c r="M731" s="1"/>
      <c r="N731" s="1"/>
      <c r="O731" s="2"/>
      <c r="P731" s="2"/>
      <c r="Q731" s="2"/>
      <c r="R731" s="2"/>
      <c r="S731" s="2"/>
      <c r="T731" s="2"/>
      <c r="U731" s="2"/>
      <c r="V731" s="2"/>
      <c r="W731" s="2"/>
    </row>
    <row r="732" ht="16.5" customHeight="1">
      <c r="B732" s="1"/>
      <c r="C732" s="2"/>
      <c r="D732" s="2"/>
      <c r="E732" s="2"/>
      <c r="F732" s="2"/>
      <c r="G732" s="2"/>
      <c r="H732" s="2"/>
      <c r="I732" s="2"/>
      <c r="J732" s="2"/>
      <c r="K732" s="2"/>
      <c r="L732" s="1"/>
      <c r="M732" s="1"/>
      <c r="N732" s="1"/>
      <c r="O732" s="2"/>
      <c r="P732" s="2"/>
      <c r="Q732" s="2"/>
      <c r="R732" s="2"/>
      <c r="S732" s="2"/>
      <c r="T732" s="2"/>
      <c r="U732" s="2"/>
      <c r="V732" s="2"/>
      <c r="W732" s="2"/>
    </row>
    <row r="733" ht="16.5" customHeight="1">
      <c r="B733" s="1"/>
      <c r="C733" s="2"/>
      <c r="D733" s="2"/>
      <c r="E733" s="2"/>
      <c r="F733" s="2"/>
      <c r="G733" s="2"/>
      <c r="H733" s="2"/>
      <c r="I733" s="2"/>
      <c r="J733" s="2"/>
      <c r="K733" s="2"/>
      <c r="L733" s="1"/>
      <c r="M733" s="1"/>
      <c r="N733" s="1"/>
      <c r="O733" s="2"/>
      <c r="P733" s="2"/>
      <c r="Q733" s="2"/>
      <c r="R733" s="2"/>
      <c r="S733" s="2"/>
      <c r="T733" s="2"/>
      <c r="U733" s="2"/>
      <c r="V733" s="2"/>
      <c r="W733" s="2"/>
    </row>
    <row r="734" ht="16.5" customHeight="1">
      <c r="B734" s="1"/>
      <c r="C734" s="2"/>
      <c r="D734" s="2"/>
      <c r="E734" s="2"/>
      <c r="F734" s="2"/>
      <c r="G734" s="2"/>
      <c r="H734" s="2"/>
      <c r="I734" s="2"/>
      <c r="J734" s="2"/>
      <c r="K734" s="2"/>
      <c r="L734" s="1"/>
      <c r="M734" s="1"/>
      <c r="N734" s="1"/>
      <c r="O734" s="2"/>
      <c r="P734" s="2"/>
      <c r="Q734" s="2"/>
      <c r="R734" s="2"/>
      <c r="S734" s="2"/>
      <c r="T734" s="2"/>
      <c r="U734" s="2"/>
      <c r="V734" s="2"/>
      <c r="W734" s="2"/>
    </row>
    <row r="735" ht="16.5" customHeight="1">
      <c r="B735" s="1"/>
      <c r="C735" s="2"/>
      <c r="D735" s="2"/>
      <c r="E735" s="2"/>
      <c r="F735" s="2"/>
      <c r="G735" s="2"/>
      <c r="H735" s="2"/>
      <c r="I735" s="2"/>
      <c r="J735" s="2"/>
      <c r="K735" s="2"/>
      <c r="L735" s="1"/>
      <c r="M735" s="1"/>
      <c r="N735" s="1"/>
      <c r="O735" s="2"/>
      <c r="P735" s="2"/>
      <c r="Q735" s="2"/>
      <c r="R735" s="2"/>
      <c r="S735" s="2"/>
      <c r="T735" s="2"/>
      <c r="U735" s="2"/>
      <c r="V735" s="2"/>
      <c r="W735" s="2"/>
    </row>
    <row r="736" ht="16.5" customHeight="1">
      <c r="B736" s="1"/>
      <c r="C736" s="2"/>
      <c r="D736" s="2"/>
      <c r="E736" s="2"/>
      <c r="F736" s="2"/>
      <c r="G736" s="2"/>
      <c r="H736" s="2"/>
      <c r="I736" s="2"/>
      <c r="J736" s="2"/>
      <c r="K736" s="2"/>
      <c r="L736" s="1"/>
      <c r="M736" s="1"/>
      <c r="N736" s="1"/>
      <c r="O736" s="2"/>
      <c r="P736" s="2"/>
      <c r="Q736" s="2"/>
      <c r="R736" s="2"/>
      <c r="S736" s="2"/>
      <c r="T736" s="2"/>
      <c r="U736" s="2"/>
      <c r="V736" s="2"/>
      <c r="W736" s="2"/>
    </row>
    <row r="737" ht="16.5" customHeight="1">
      <c r="B737" s="1"/>
      <c r="C737" s="2"/>
      <c r="D737" s="2"/>
      <c r="E737" s="2"/>
      <c r="F737" s="2"/>
      <c r="G737" s="2"/>
      <c r="H737" s="2"/>
      <c r="I737" s="2"/>
      <c r="J737" s="2"/>
      <c r="K737" s="2"/>
      <c r="L737" s="1"/>
      <c r="M737" s="1"/>
      <c r="N737" s="1"/>
      <c r="O737" s="2"/>
      <c r="P737" s="2"/>
      <c r="Q737" s="2"/>
      <c r="R737" s="2"/>
      <c r="S737" s="2"/>
      <c r="T737" s="2"/>
      <c r="U737" s="2"/>
      <c r="V737" s="2"/>
      <c r="W737" s="2"/>
    </row>
    <row r="738" ht="16.5" customHeight="1">
      <c r="B738" s="1"/>
      <c r="C738" s="2"/>
      <c r="D738" s="2"/>
      <c r="E738" s="2"/>
      <c r="F738" s="2"/>
      <c r="G738" s="2"/>
      <c r="H738" s="2"/>
      <c r="I738" s="2"/>
      <c r="J738" s="2"/>
      <c r="K738" s="2"/>
      <c r="L738" s="1"/>
      <c r="M738" s="1"/>
      <c r="N738" s="1"/>
      <c r="O738" s="2"/>
      <c r="P738" s="2"/>
      <c r="Q738" s="2"/>
      <c r="R738" s="2"/>
      <c r="S738" s="2"/>
      <c r="T738" s="2"/>
      <c r="U738" s="2"/>
      <c r="V738" s="2"/>
      <c r="W738" s="2"/>
    </row>
    <row r="739" ht="16.5" customHeight="1">
      <c r="B739" s="1"/>
      <c r="C739" s="2"/>
      <c r="D739" s="2"/>
      <c r="E739" s="2"/>
      <c r="F739" s="2"/>
      <c r="G739" s="2"/>
      <c r="H739" s="2"/>
      <c r="I739" s="2"/>
      <c r="J739" s="2"/>
      <c r="K739" s="2"/>
      <c r="L739" s="1"/>
      <c r="M739" s="1"/>
      <c r="N739" s="1"/>
      <c r="O739" s="2"/>
      <c r="P739" s="2"/>
      <c r="Q739" s="2"/>
      <c r="R739" s="2"/>
      <c r="S739" s="2"/>
      <c r="T739" s="2"/>
      <c r="U739" s="2"/>
      <c r="V739" s="2"/>
      <c r="W739" s="2"/>
    </row>
    <row r="740" ht="16.5" customHeight="1">
      <c r="B740" s="1"/>
      <c r="C740" s="2"/>
      <c r="D740" s="2"/>
      <c r="E740" s="2"/>
      <c r="F740" s="2"/>
      <c r="G740" s="2"/>
      <c r="H740" s="2"/>
      <c r="I740" s="2"/>
      <c r="J740" s="2"/>
      <c r="K740" s="2"/>
      <c r="L740" s="1"/>
      <c r="M740" s="1"/>
      <c r="N740" s="1"/>
      <c r="O740" s="2"/>
      <c r="P740" s="2"/>
      <c r="Q740" s="2"/>
      <c r="R740" s="2"/>
      <c r="S740" s="2"/>
      <c r="T740" s="2"/>
      <c r="U740" s="2"/>
      <c r="V740" s="2"/>
      <c r="W740" s="2"/>
    </row>
    <row r="741" ht="16.5" customHeight="1">
      <c r="B741" s="1"/>
      <c r="C741" s="2"/>
      <c r="D741" s="2"/>
      <c r="E741" s="2"/>
      <c r="F741" s="2"/>
      <c r="G741" s="2"/>
      <c r="H741" s="2"/>
      <c r="I741" s="2"/>
      <c r="J741" s="2"/>
      <c r="K741" s="2"/>
      <c r="L741" s="1"/>
      <c r="M741" s="1"/>
      <c r="N741" s="1"/>
      <c r="O741" s="2"/>
      <c r="P741" s="2"/>
      <c r="Q741" s="2"/>
      <c r="R741" s="2"/>
      <c r="S741" s="2"/>
      <c r="T741" s="2"/>
      <c r="U741" s="2"/>
      <c r="V741" s="2"/>
      <c r="W741" s="2"/>
    </row>
    <row r="742" ht="16.5" customHeight="1">
      <c r="B742" s="1"/>
      <c r="C742" s="2"/>
      <c r="D742" s="2"/>
      <c r="E742" s="2"/>
      <c r="F742" s="2"/>
      <c r="G742" s="2"/>
      <c r="H742" s="2"/>
      <c r="I742" s="2"/>
      <c r="J742" s="2"/>
      <c r="K742" s="2"/>
      <c r="L742" s="1"/>
      <c r="M742" s="1"/>
      <c r="N742" s="1"/>
      <c r="O742" s="2"/>
      <c r="P742" s="2"/>
      <c r="Q742" s="2"/>
      <c r="R742" s="2"/>
      <c r="S742" s="2"/>
      <c r="T742" s="2"/>
      <c r="U742" s="2"/>
      <c r="V742" s="2"/>
      <c r="W742" s="2"/>
    </row>
    <row r="743" ht="16.5" customHeight="1">
      <c r="B743" s="1"/>
      <c r="C743" s="2"/>
      <c r="D743" s="2"/>
      <c r="E743" s="2"/>
      <c r="F743" s="2"/>
      <c r="G743" s="2"/>
      <c r="H743" s="2"/>
      <c r="I743" s="2"/>
      <c r="J743" s="2"/>
      <c r="K743" s="2"/>
      <c r="L743" s="1"/>
      <c r="M743" s="1"/>
      <c r="N743" s="1"/>
      <c r="O743" s="2"/>
      <c r="P743" s="2"/>
      <c r="Q743" s="2"/>
      <c r="R743" s="2"/>
      <c r="S743" s="2"/>
      <c r="T743" s="2"/>
      <c r="U743" s="2"/>
      <c r="V743" s="2"/>
      <c r="W743" s="2"/>
    </row>
    <row r="744" ht="16.5" customHeight="1">
      <c r="B744" s="1"/>
      <c r="C744" s="2"/>
      <c r="D744" s="2"/>
      <c r="E744" s="2"/>
      <c r="F744" s="2"/>
      <c r="G744" s="2"/>
      <c r="H744" s="2"/>
      <c r="I744" s="2"/>
      <c r="J744" s="2"/>
      <c r="K744" s="2"/>
      <c r="L744" s="1"/>
      <c r="M744" s="1"/>
      <c r="N744" s="1"/>
      <c r="O744" s="2"/>
      <c r="P744" s="2"/>
      <c r="Q744" s="2"/>
      <c r="R744" s="2"/>
      <c r="S744" s="2"/>
      <c r="T744" s="2"/>
      <c r="U744" s="2"/>
      <c r="V744" s="2"/>
      <c r="W744" s="2"/>
    </row>
    <row r="745" ht="16.5" customHeight="1">
      <c r="B745" s="1"/>
      <c r="C745" s="2"/>
      <c r="D745" s="2"/>
      <c r="E745" s="2"/>
      <c r="F745" s="2"/>
      <c r="G745" s="2"/>
      <c r="H745" s="2"/>
      <c r="I745" s="2"/>
      <c r="J745" s="2"/>
      <c r="K745" s="2"/>
      <c r="L745" s="1"/>
      <c r="M745" s="1"/>
      <c r="N745" s="1"/>
      <c r="O745" s="2"/>
      <c r="P745" s="2"/>
      <c r="Q745" s="2"/>
      <c r="R745" s="2"/>
      <c r="S745" s="2"/>
      <c r="T745" s="2"/>
      <c r="U745" s="2"/>
      <c r="V745" s="2"/>
      <c r="W745" s="2"/>
    </row>
    <row r="746" ht="16.5" customHeight="1">
      <c r="B746" s="1"/>
      <c r="C746" s="2"/>
      <c r="D746" s="2"/>
      <c r="E746" s="2"/>
      <c r="F746" s="2"/>
      <c r="G746" s="2"/>
      <c r="H746" s="2"/>
      <c r="I746" s="2"/>
      <c r="J746" s="2"/>
      <c r="K746" s="2"/>
      <c r="L746" s="1"/>
      <c r="M746" s="1"/>
      <c r="N746" s="1"/>
      <c r="O746" s="2"/>
      <c r="P746" s="2"/>
      <c r="Q746" s="2"/>
      <c r="R746" s="2"/>
      <c r="S746" s="2"/>
      <c r="T746" s="2"/>
      <c r="U746" s="2"/>
      <c r="V746" s="2"/>
      <c r="W746" s="2"/>
    </row>
    <row r="747" ht="16.5" customHeight="1">
      <c r="B747" s="1"/>
      <c r="C747" s="2"/>
      <c r="D747" s="2"/>
      <c r="E747" s="2"/>
      <c r="F747" s="2"/>
      <c r="G747" s="2"/>
      <c r="H747" s="2"/>
      <c r="I747" s="2"/>
      <c r="J747" s="2"/>
      <c r="K747" s="2"/>
      <c r="L747" s="1"/>
      <c r="M747" s="1"/>
      <c r="N747" s="1"/>
      <c r="O747" s="2"/>
      <c r="P747" s="2"/>
      <c r="Q747" s="2"/>
      <c r="R747" s="2"/>
      <c r="S747" s="2"/>
      <c r="T747" s="2"/>
      <c r="U747" s="2"/>
      <c r="V747" s="2"/>
      <c r="W747" s="2"/>
    </row>
    <row r="748" ht="16.5" customHeight="1">
      <c r="B748" s="1"/>
      <c r="C748" s="2"/>
      <c r="D748" s="2"/>
      <c r="E748" s="2"/>
      <c r="F748" s="2"/>
      <c r="G748" s="2"/>
      <c r="H748" s="2"/>
      <c r="I748" s="2"/>
      <c r="J748" s="2"/>
      <c r="K748" s="2"/>
      <c r="L748" s="1"/>
      <c r="M748" s="1"/>
      <c r="N748" s="1"/>
      <c r="O748" s="2"/>
      <c r="P748" s="2"/>
      <c r="Q748" s="2"/>
      <c r="R748" s="2"/>
      <c r="S748" s="2"/>
      <c r="T748" s="2"/>
      <c r="U748" s="2"/>
      <c r="V748" s="2"/>
      <c r="W748" s="2"/>
    </row>
    <row r="749" ht="16.5" customHeight="1">
      <c r="B749" s="1"/>
      <c r="C749" s="2"/>
      <c r="D749" s="2"/>
      <c r="E749" s="2"/>
      <c r="F749" s="2"/>
      <c r="G749" s="2"/>
      <c r="H749" s="2"/>
      <c r="I749" s="2"/>
      <c r="J749" s="2"/>
      <c r="K749" s="2"/>
      <c r="L749" s="1"/>
      <c r="M749" s="1"/>
      <c r="N749" s="1"/>
      <c r="O749" s="2"/>
      <c r="P749" s="2"/>
      <c r="Q749" s="2"/>
      <c r="R749" s="2"/>
      <c r="S749" s="2"/>
      <c r="T749" s="2"/>
      <c r="U749" s="2"/>
      <c r="V749" s="2"/>
      <c r="W749" s="2"/>
    </row>
    <row r="750" ht="16.5" customHeight="1">
      <c r="B750" s="1"/>
      <c r="C750" s="2"/>
      <c r="D750" s="2"/>
      <c r="E750" s="2"/>
      <c r="F750" s="2"/>
      <c r="G750" s="2"/>
      <c r="H750" s="2"/>
      <c r="I750" s="2"/>
      <c r="J750" s="2"/>
      <c r="K750" s="2"/>
      <c r="L750" s="1"/>
      <c r="M750" s="1"/>
      <c r="N750" s="1"/>
      <c r="O750" s="2"/>
      <c r="P750" s="2"/>
      <c r="Q750" s="2"/>
      <c r="R750" s="2"/>
      <c r="S750" s="2"/>
      <c r="T750" s="2"/>
      <c r="U750" s="2"/>
      <c r="V750" s="2"/>
      <c r="W750" s="2"/>
    </row>
    <row r="751" ht="16.5" customHeight="1">
      <c r="B751" s="1"/>
      <c r="C751" s="2"/>
      <c r="D751" s="2"/>
      <c r="E751" s="2"/>
      <c r="F751" s="2"/>
      <c r="G751" s="2"/>
      <c r="H751" s="2"/>
      <c r="I751" s="2"/>
      <c r="J751" s="2"/>
      <c r="K751" s="2"/>
      <c r="L751" s="1"/>
      <c r="M751" s="1"/>
      <c r="N751" s="1"/>
      <c r="O751" s="2"/>
      <c r="P751" s="2"/>
      <c r="Q751" s="2"/>
      <c r="R751" s="2"/>
      <c r="S751" s="2"/>
      <c r="T751" s="2"/>
      <c r="U751" s="2"/>
      <c r="V751" s="2"/>
      <c r="W751" s="2"/>
    </row>
    <row r="752" ht="16.5" customHeight="1">
      <c r="B752" s="1"/>
      <c r="C752" s="2"/>
      <c r="D752" s="2"/>
      <c r="E752" s="2"/>
      <c r="F752" s="2"/>
      <c r="G752" s="2"/>
      <c r="H752" s="2"/>
      <c r="I752" s="2"/>
      <c r="J752" s="2"/>
      <c r="K752" s="2"/>
      <c r="L752" s="1"/>
      <c r="M752" s="1"/>
      <c r="N752" s="1"/>
      <c r="O752" s="2"/>
      <c r="P752" s="2"/>
      <c r="Q752" s="2"/>
      <c r="R752" s="2"/>
      <c r="S752" s="2"/>
      <c r="T752" s="2"/>
      <c r="U752" s="2"/>
      <c r="V752" s="2"/>
      <c r="W752" s="2"/>
    </row>
    <row r="753" ht="16.5" customHeight="1">
      <c r="B753" s="1"/>
      <c r="C753" s="2"/>
      <c r="D753" s="2"/>
      <c r="E753" s="2"/>
      <c r="F753" s="2"/>
      <c r="G753" s="2"/>
      <c r="H753" s="2"/>
      <c r="I753" s="2"/>
      <c r="J753" s="2"/>
      <c r="K753" s="2"/>
      <c r="L753" s="1"/>
      <c r="M753" s="1"/>
      <c r="N753" s="1"/>
      <c r="O753" s="2"/>
      <c r="P753" s="2"/>
      <c r="Q753" s="2"/>
      <c r="R753" s="2"/>
      <c r="S753" s="2"/>
      <c r="T753" s="2"/>
      <c r="U753" s="2"/>
      <c r="V753" s="2"/>
      <c r="W753" s="2"/>
    </row>
    <row r="754" ht="16.5" customHeight="1">
      <c r="B754" s="1"/>
      <c r="C754" s="2"/>
      <c r="D754" s="2"/>
      <c r="E754" s="2"/>
      <c r="F754" s="2"/>
      <c r="G754" s="2"/>
      <c r="H754" s="2"/>
      <c r="I754" s="2"/>
      <c r="J754" s="2"/>
      <c r="K754" s="2"/>
      <c r="L754" s="1"/>
      <c r="M754" s="1"/>
      <c r="N754" s="1"/>
      <c r="O754" s="2"/>
      <c r="P754" s="2"/>
      <c r="Q754" s="2"/>
      <c r="R754" s="2"/>
      <c r="S754" s="2"/>
      <c r="T754" s="2"/>
      <c r="U754" s="2"/>
      <c r="V754" s="2"/>
      <c r="W754" s="2"/>
    </row>
    <row r="755" ht="16.5" customHeight="1">
      <c r="B755" s="1"/>
      <c r="C755" s="2"/>
      <c r="D755" s="2"/>
      <c r="E755" s="2"/>
      <c r="F755" s="2"/>
      <c r="G755" s="2"/>
      <c r="H755" s="2"/>
      <c r="I755" s="2"/>
      <c r="J755" s="2"/>
      <c r="K755" s="2"/>
      <c r="L755" s="1"/>
      <c r="M755" s="1"/>
      <c r="N755" s="1"/>
      <c r="O755" s="2"/>
      <c r="P755" s="2"/>
      <c r="Q755" s="2"/>
      <c r="R755" s="2"/>
      <c r="S755" s="2"/>
      <c r="T755" s="2"/>
      <c r="U755" s="2"/>
      <c r="V755" s="2"/>
      <c r="W755" s="2"/>
    </row>
    <row r="756" ht="16.5" customHeight="1">
      <c r="B756" s="1"/>
      <c r="C756" s="2"/>
      <c r="D756" s="2"/>
      <c r="E756" s="2"/>
      <c r="F756" s="2"/>
      <c r="G756" s="2"/>
      <c r="H756" s="2"/>
      <c r="I756" s="2"/>
      <c r="J756" s="2"/>
      <c r="K756" s="2"/>
      <c r="L756" s="1"/>
      <c r="M756" s="1"/>
      <c r="N756" s="1"/>
      <c r="O756" s="2"/>
      <c r="P756" s="2"/>
      <c r="Q756" s="2"/>
      <c r="R756" s="2"/>
      <c r="S756" s="2"/>
      <c r="T756" s="2"/>
      <c r="U756" s="2"/>
      <c r="V756" s="2"/>
      <c r="W756" s="2"/>
    </row>
    <row r="757" ht="16.5" customHeight="1">
      <c r="B757" s="1"/>
      <c r="C757" s="2"/>
      <c r="D757" s="2"/>
      <c r="E757" s="2"/>
      <c r="F757" s="2"/>
      <c r="G757" s="2"/>
      <c r="H757" s="2"/>
      <c r="I757" s="2"/>
      <c r="J757" s="2"/>
      <c r="K757" s="2"/>
      <c r="L757" s="1"/>
      <c r="M757" s="1"/>
      <c r="N757" s="1"/>
      <c r="O757" s="2"/>
      <c r="P757" s="2"/>
      <c r="Q757" s="2"/>
      <c r="R757" s="2"/>
      <c r="S757" s="2"/>
      <c r="T757" s="2"/>
      <c r="U757" s="2"/>
      <c r="V757" s="2"/>
      <c r="W757" s="2"/>
    </row>
    <row r="758" ht="16.5" customHeight="1">
      <c r="B758" s="1"/>
      <c r="C758" s="2"/>
      <c r="D758" s="2"/>
      <c r="E758" s="2"/>
      <c r="F758" s="2"/>
      <c r="G758" s="2"/>
      <c r="H758" s="2"/>
      <c r="I758" s="2"/>
      <c r="J758" s="2"/>
      <c r="K758" s="2"/>
      <c r="L758" s="1"/>
      <c r="M758" s="1"/>
      <c r="N758" s="1"/>
      <c r="O758" s="2"/>
      <c r="P758" s="2"/>
      <c r="Q758" s="2"/>
      <c r="R758" s="2"/>
      <c r="S758" s="2"/>
      <c r="T758" s="2"/>
      <c r="U758" s="2"/>
      <c r="V758" s="2"/>
      <c r="W758" s="2"/>
    </row>
    <row r="759" ht="16.5" customHeight="1">
      <c r="B759" s="1"/>
      <c r="C759" s="2"/>
      <c r="D759" s="2"/>
      <c r="E759" s="2"/>
      <c r="F759" s="2"/>
      <c r="G759" s="2"/>
      <c r="H759" s="2"/>
      <c r="I759" s="2"/>
      <c r="J759" s="2"/>
      <c r="K759" s="2"/>
      <c r="L759" s="1"/>
      <c r="M759" s="1"/>
      <c r="N759" s="1"/>
      <c r="O759" s="2"/>
      <c r="P759" s="2"/>
      <c r="Q759" s="2"/>
      <c r="R759" s="2"/>
      <c r="S759" s="2"/>
      <c r="T759" s="2"/>
      <c r="U759" s="2"/>
      <c r="V759" s="2"/>
      <c r="W759" s="2"/>
    </row>
    <row r="760" ht="16.5" customHeight="1">
      <c r="B760" s="1"/>
      <c r="C760" s="2"/>
      <c r="D760" s="2"/>
      <c r="E760" s="2"/>
      <c r="F760" s="2"/>
      <c r="G760" s="2"/>
      <c r="H760" s="2"/>
      <c r="I760" s="2"/>
      <c r="J760" s="2"/>
      <c r="K760" s="2"/>
      <c r="L760" s="1"/>
      <c r="M760" s="1"/>
      <c r="N760" s="1"/>
      <c r="O760" s="2"/>
      <c r="P760" s="2"/>
      <c r="Q760" s="2"/>
      <c r="R760" s="2"/>
      <c r="S760" s="2"/>
      <c r="T760" s="2"/>
      <c r="U760" s="2"/>
      <c r="V760" s="2"/>
      <c r="W760" s="2"/>
    </row>
    <row r="761" ht="16.5" customHeight="1">
      <c r="B761" s="1"/>
      <c r="C761" s="2"/>
      <c r="D761" s="2"/>
      <c r="E761" s="2"/>
      <c r="F761" s="2"/>
      <c r="G761" s="2"/>
      <c r="H761" s="2"/>
      <c r="I761" s="2"/>
      <c r="J761" s="2"/>
      <c r="K761" s="2"/>
      <c r="L761" s="1"/>
      <c r="M761" s="1"/>
      <c r="N761" s="1"/>
      <c r="O761" s="2"/>
      <c r="P761" s="2"/>
      <c r="Q761" s="2"/>
      <c r="R761" s="2"/>
      <c r="S761" s="2"/>
      <c r="T761" s="2"/>
      <c r="U761" s="2"/>
      <c r="V761" s="2"/>
      <c r="W761" s="2"/>
    </row>
    <row r="762" ht="16.5" customHeight="1">
      <c r="B762" s="1"/>
      <c r="C762" s="2"/>
      <c r="D762" s="2"/>
      <c r="E762" s="2"/>
      <c r="F762" s="2"/>
      <c r="G762" s="2"/>
      <c r="H762" s="2"/>
      <c r="I762" s="2"/>
      <c r="J762" s="2"/>
      <c r="K762" s="2"/>
      <c r="L762" s="1"/>
      <c r="M762" s="1"/>
      <c r="N762" s="1"/>
      <c r="O762" s="2"/>
      <c r="P762" s="2"/>
      <c r="Q762" s="2"/>
      <c r="R762" s="2"/>
      <c r="S762" s="2"/>
      <c r="T762" s="2"/>
      <c r="U762" s="2"/>
      <c r="V762" s="2"/>
      <c r="W762" s="2"/>
    </row>
    <row r="763" ht="16.5" customHeight="1">
      <c r="B763" s="1"/>
      <c r="C763" s="2"/>
      <c r="D763" s="2"/>
      <c r="E763" s="2"/>
      <c r="F763" s="2"/>
      <c r="G763" s="2"/>
      <c r="H763" s="2"/>
      <c r="I763" s="2"/>
      <c r="J763" s="2"/>
      <c r="K763" s="2"/>
      <c r="L763" s="1"/>
      <c r="M763" s="1"/>
      <c r="N763" s="1"/>
      <c r="O763" s="2"/>
      <c r="P763" s="2"/>
      <c r="Q763" s="2"/>
      <c r="R763" s="2"/>
      <c r="S763" s="2"/>
      <c r="T763" s="2"/>
      <c r="U763" s="2"/>
      <c r="V763" s="2"/>
      <c r="W763" s="2"/>
    </row>
    <row r="764" ht="16.5" customHeight="1">
      <c r="B764" s="1"/>
      <c r="C764" s="2"/>
      <c r="D764" s="2"/>
      <c r="E764" s="2"/>
      <c r="F764" s="2"/>
      <c r="G764" s="2"/>
      <c r="H764" s="2"/>
      <c r="I764" s="2"/>
      <c r="J764" s="2"/>
      <c r="K764" s="2"/>
      <c r="L764" s="1"/>
      <c r="M764" s="1"/>
      <c r="N764" s="1"/>
      <c r="O764" s="2"/>
      <c r="P764" s="2"/>
      <c r="Q764" s="2"/>
      <c r="R764" s="2"/>
      <c r="S764" s="2"/>
      <c r="T764" s="2"/>
      <c r="U764" s="2"/>
      <c r="V764" s="2"/>
      <c r="W764" s="2"/>
    </row>
    <row r="765" ht="16.5" customHeight="1">
      <c r="B765" s="1"/>
      <c r="C765" s="2"/>
      <c r="D765" s="2"/>
      <c r="E765" s="2"/>
      <c r="F765" s="2"/>
      <c r="G765" s="2"/>
      <c r="H765" s="2"/>
      <c r="I765" s="2"/>
      <c r="J765" s="2"/>
      <c r="K765" s="2"/>
      <c r="L765" s="1"/>
      <c r="M765" s="1"/>
      <c r="N765" s="1"/>
      <c r="O765" s="2"/>
      <c r="P765" s="2"/>
      <c r="Q765" s="2"/>
      <c r="R765" s="2"/>
      <c r="S765" s="2"/>
      <c r="T765" s="2"/>
      <c r="U765" s="2"/>
      <c r="V765" s="2"/>
      <c r="W765" s="2"/>
    </row>
    <row r="766" ht="16.5" customHeight="1">
      <c r="B766" s="1"/>
      <c r="C766" s="2"/>
      <c r="D766" s="2"/>
      <c r="E766" s="2"/>
      <c r="F766" s="2"/>
      <c r="G766" s="2"/>
      <c r="H766" s="2"/>
      <c r="I766" s="2"/>
      <c r="J766" s="2"/>
      <c r="K766" s="2"/>
      <c r="L766" s="1"/>
      <c r="M766" s="1"/>
      <c r="N766" s="1"/>
      <c r="O766" s="2"/>
      <c r="P766" s="2"/>
      <c r="Q766" s="2"/>
      <c r="R766" s="2"/>
      <c r="S766" s="2"/>
      <c r="T766" s="2"/>
      <c r="U766" s="2"/>
      <c r="V766" s="2"/>
      <c r="W766" s="2"/>
    </row>
    <row r="767" ht="16.5" customHeight="1">
      <c r="B767" s="1"/>
      <c r="C767" s="2"/>
      <c r="D767" s="2"/>
      <c r="E767" s="2"/>
      <c r="F767" s="2"/>
      <c r="G767" s="2"/>
      <c r="H767" s="2"/>
      <c r="I767" s="2"/>
      <c r="J767" s="2"/>
      <c r="K767" s="2"/>
      <c r="L767" s="1"/>
      <c r="M767" s="1"/>
      <c r="N767" s="1"/>
      <c r="O767" s="2"/>
      <c r="P767" s="2"/>
      <c r="Q767" s="2"/>
      <c r="R767" s="2"/>
      <c r="S767" s="2"/>
      <c r="T767" s="2"/>
      <c r="U767" s="2"/>
      <c r="V767" s="2"/>
      <c r="W767" s="2"/>
    </row>
    <row r="768" ht="16.5" customHeight="1">
      <c r="B768" s="1"/>
      <c r="C768" s="2"/>
      <c r="D768" s="2"/>
      <c r="E768" s="2"/>
      <c r="F768" s="2"/>
      <c r="G768" s="2"/>
      <c r="H768" s="2"/>
      <c r="I768" s="2"/>
      <c r="J768" s="2"/>
      <c r="K768" s="2"/>
      <c r="L768" s="1"/>
      <c r="M768" s="1"/>
      <c r="N768" s="1"/>
      <c r="O768" s="2"/>
      <c r="P768" s="2"/>
      <c r="Q768" s="2"/>
      <c r="R768" s="2"/>
      <c r="S768" s="2"/>
      <c r="T768" s="2"/>
      <c r="U768" s="2"/>
      <c r="V768" s="2"/>
      <c r="W768" s="2"/>
    </row>
    <row r="769" ht="16.5" customHeight="1">
      <c r="B769" s="1"/>
      <c r="C769" s="2"/>
      <c r="D769" s="2"/>
      <c r="E769" s="2"/>
      <c r="F769" s="2"/>
      <c r="G769" s="2"/>
      <c r="H769" s="2"/>
      <c r="I769" s="2"/>
      <c r="J769" s="2"/>
      <c r="K769" s="2"/>
      <c r="L769" s="1"/>
      <c r="M769" s="1"/>
      <c r="N769" s="1"/>
      <c r="O769" s="2"/>
      <c r="P769" s="2"/>
      <c r="Q769" s="2"/>
      <c r="R769" s="2"/>
      <c r="S769" s="2"/>
      <c r="T769" s="2"/>
      <c r="U769" s="2"/>
      <c r="V769" s="2"/>
      <c r="W769" s="2"/>
    </row>
    <row r="770" ht="16.5" customHeight="1">
      <c r="B770" s="1"/>
      <c r="C770" s="2"/>
      <c r="D770" s="2"/>
      <c r="E770" s="2"/>
      <c r="F770" s="2"/>
      <c r="G770" s="2"/>
      <c r="H770" s="2"/>
      <c r="I770" s="2"/>
      <c r="J770" s="2"/>
      <c r="K770" s="2"/>
      <c r="L770" s="1"/>
      <c r="M770" s="1"/>
      <c r="N770" s="1"/>
      <c r="O770" s="2"/>
      <c r="P770" s="2"/>
      <c r="Q770" s="2"/>
      <c r="R770" s="2"/>
      <c r="S770" s="2"/>
      <c r="T770" s="2"/>
      <c r="U770" s="2"/>
      <c r="V770" s="2"/>
      <c r="W770" s="2"/>
    </row>
    <row r="771" ht="16.5" customHeight="1">
      <c r="B771" s="1"/>
      <c r="C771" s="2"/>
      <c r="D771" s="2"/>
      <c r="E771" s="2"/>
      <c r="F771" s="2"/>
      <c r="G771" s="2"/>
      <c r="H771" s="2"/>
      <c r="I771" s="2"/>
      <c r="J771" s="2"/>
      <c r="K771" s="2"/>
      <c r="L771" s="1"/>
      <c r="M771" s="1"/>
      <c r="N771" s="1"/>
      <c r="O771" s="2"/>
      <c r="P771" s="2"/>
      <c r="Q771" s="2"/>
      <c r="R771" s="2"/>
      <c r="S771" s="2"/>
      <c r="T771" s="2"/>
      <c r="U771" s="2"/>
      <c r="V771" s="2"/>
      <c r="W771" s="2"/>
    </row>
    <row r="772" ht="16.5" customHeight="1">
      <c r="B772" s="1"/>
      <c r="C772" s="2"/>
      <c r="D772" s="2"/>
      <c r="E772" s="2"/>
      <c r="F772" s="2"/>
      <c r="G772" s="2"/>
      <c r="H772" s="2"/>
      <c r="I772" s="2"/>
      <c r="J772" s="2"/>
      <c r="K772" s="2"/>
      <c r="L772" s="1"/>
      <c r="M772" s="1"/>
      <c r="N772" s="1"/>
      <c r="O772" s="2"/>
      <c r="P772" s="2"/>
      <c r="Q772" s="2"/>
      <c r="R772" s="2"/>
      <c r="S772" s="2"/>
      <c r="T772" s="2"/>
      <c r="U772" s="2"/>
      <c r="V772" s="2"/>
      <c r="W772" s="2"/>
    </row>
    <row r="773" ht="16.5" customHeight="1">
      <c r="B773" s="1"/>
      <c r="C773" s="2"/>
      <c r="D773" s="2"/>
      <c r="E773" s="2"/>
      <c r="F773" s="2"/>
      <c r="G773" s="2"/>
      <c r="H773" s="2"/>
      <c r="I773" s="2"/>
      <c r="J773" s="2"/>
      <c r="K773" s="2"/>
      <c r="L773" s="1"/>
      <c r="M773" s="1"/>
      <c r="N773" s="1"/>
      <c r="O773" s="2"/>
      <c r="P773" s="2"/>
      <c r="Q773" s="2"/>
      <c r="R773" s="2"/>
      <c r="S773" s="2"/>
      <c r="T773" s="2"/>
      <c r="U773" s="2"/>
      <c r="V773" s="2"/>
      <c r="W773" s="2"/>
    </row>
    <row r="774" ht="16.5" customHeight="1">
      <c r="B774" s="1"/>
      <c r="C774" s="2"/>
      <c r="D774" s="2"/>
      <c r="E774" s="2"/>
      <c r="F774" s="2"/>
      <c r="G774" s="2"/>
      <c r="H774" s="2"/>
      <c r="I774" s="2"/>
      <c r="J774" s="2"/>
      <c r="K774" s="2"/>
      <c r="L774" s="1"/>
      <c r="M774" s="1"/>
      <c r="N774" s="1"/>
      <c r="O774" s="2"/>
      <c r="P774" s="2"/>
      <c r="Q774" s="2"/>
      <c r="R774" s="2"/>
      <c r="S774" s="2"/>
      <c r="T774" s="2"/>
      <c r="U774" s="2"/>
      <c r="V774" s="2"/>
      <c r="W774" s="2"/>
    </row>
    <row r="775" ht="16.5" customHeight="1">
      <c r="B775" s="1"/>
      <c r="C775" s="2"/>
      <c r="D775" s="2"/>
      <c r="E775" s="2"/>
      <c r="F775" s="2"/>
      <c r="G775" s="2"/>
      <c r="H775" s="2"/>
      <c r="I775" s="2"/>
      <c r="J775" s="2"/>
      <c r="K775" s="2"/>
      <c r="L775" s="1"/>
      <c r="M775" s="1"/>
      <c r="N775" s="1"/>
      <c r="O775" s="2"/>
      <c r="P775" s="2"/>
      <c r="Q775" s="2"/>
      <c r="R775" s="2"/>
      <c r="S775" s="2"/>
      <c r="T775" s="2"/>
      <c r="U775" s="2"/>
      <c r="V775" s="2"/>
      <c r="W775" s="2"/>
    </row>
    <row r="776" ht="16.5" customHeight="1">
      <c r="B776" s="1"/>
      <c r="C776" s="2"/>
      <c r="D776" s="2"/>
      <c r="E776" s="2"/>
      <c r="F776" s="2"/>
      <c r="G776" s="2"/>
      <c r="H776" s="2"/>
      <c r="I776" s="2"/>
      <c r="J776" s="2"/>
      <c r="K776" s="2"/>
      <c r="L776" s="1"/>
      <c r="M776" s="1"/>
      <c r="N776" s="1"/>
      <c r="O776" s="2"/>
      <c r="P776" s="2"/>
      <c r="Q776" s="2"/>
      <c r="R776" s="2"/>
      <c r="S776" s="2"/>
      <c r="T776" s="2"/>
      <c r="U776" s="2"/>
      <c r="V776" s="2"/>
      <c r="W776" s="2"/>
    </row>
    <row r="777" ht="16.5" customHeight="1">
      <c r="B777" s="1"/>
      <c r="C777" s="2"/>
      <c r="D777" s="2"/>
      <c r="E777" s="2"/>
      <c r="F777" s="2"/>
      <c r="G777" s="2"/>
      <c r="H777" s="2"/>
      <c r="I777" s="2"/>
      <c r="J777" s="2"/>
      <c r="K777" s="2"/>
      <c r="L777" s="1"/>
      <c r="M777" s="1"/>
      <c r="N777" s="1"/>
      <c r="O777" s="2"/>
      <c r="P777" s="2"/>
      <c r="Q777" s="2"/>
      <c r="R777" s="2"/>
      <c r="S777" s="2"/>
      <c r="T777" s="2"/>
      <c r="U777" s="2"/>
      <c r="V777" s="2"/>
      <c r="W777" s="2"/>
    </row>
    <row r="778" ht="16.5" customHeight="1">
      <c r="B778" s="1"/>
      <c r="C778" s="2"/>
      <c r="D778" s="2"/>
      <c r="E778" s="2"/>
      <c r="F778" s="2"/>
      <c r="G778" s="2"/>
      <c r="H778" s="2"/>
      <c r="I778" s="2"/>
      <c r="J778" s="2"/>
      <c r="K778" s="2"/>
      <c r="L778" s="1"/>
      <c r="M778" s="1"/>
      <c r="N778" s="1"/>
      <c r="O778" s="2"/>
      <c r="P778" s="2"/>
      <c r="Q778" s="2"/>
      <c r="R778" s="2"/>
      <c r="S778" s="2"/>
      <c r="T778" s="2"/>
      <c r="U778" s="2"/>
      <c r="V778" s="2"/>
      <c r="W778" s="2"/>
    </row>
    <row r="779" ht="16.5" customHeight="1">
      <c r="B779" s="1"/>
      <c r="C779" s="2"/>
      <c r="D779" s="2"/>
      <c r="E779" s="2"/>
      <c r="F779" s="2"/>
      <c r="G779" s="2"/>
      <c r="H779" s="2"/>
      <c r="I779" s="2"/>
      <c r="J779" s="2"/>
      <c r="K779" s="2"/>
      <c r="L779" s="1"/>
      <c r="M779" s="1"/>
      <c r="N779" s="1"/>
      <c r="O779" s="2"/>
      <c r="P779" s="2"/>
      <c r="Q779" s="2"/>
      <c r="R779" s="2"/>
      <c r="S779" s="2"/>
      <c r="T779" s="2"/>
      <c r="U779" s="2"/>
      <c r="V779" s="2"/>
      <c r="W779" s="2"/>
    </row>
    <row r="780" ht="16.5" customHeight="1">
      <c r="B780" s="1"/>
      <c r="C780" s="2"/>
      <c r="D780" s="2"/>
      <c r="E780" s="2"/>
      <c r="F780" s="2"/>
      <c r="G780" s="2"/>
      <c r="H780" s="2"/>
      <c r="I780" s="2"/>
      <c r="J780" s="2"/>
      <c r="K780" s="2"/>
      <c r="L780" s="1"/>
      <c r="M780" s="1"/>
      <c r="N780" s="1"/>
      <c r="O780" s="2"/>
      <c r="P780" s="2"/>
      <c r="Q780" s="2"/>
      <c r="R780" s="2"/>
      <c r="S780" s="2"/>
      <c r="T780" s="2"/>
      <c r="U780" s="2"/>
      <c r="V780" s="2"/>
      <c r="W780" s="2"/>
    </row>
    <row r="781" ht="16.5" customHeight="1">
      <c r="B781" s="1"/>
      <c r="C781" s="2"/>
      <c r="D781" s="2"/>
      <c r="E781" s="2"/>
      <c r="F781" s="2"/>
      <c r="G781" s="2"/>
      <c r="H781" s="2"/>
      <c r="I781" s="2"/>
      <c r="J781" s="2"/>
      <c r="K781" s="2"/>
      <c r="L781" s="1"/>
      <c r="M781" s="1"/>
      <c r="N781" s="1"/>
      <c r="O781" s="2"/>
      <c r="P781" s="2"/>
      <c r="Q781" s="2"/>
      <c r="R781" s="2"/>
      <c r="S781" s="2"/>
      <c r="T781" s="2"/>
      <c r="U781" s="2"/>
      <c r="V781" s="2"/>
      <c r="W781" s="2"/>
    </row>
    <row r="782" ht="16.5" customHeight="1">
      <c r="B782" s="1"/>
      <c r="C782" s="2"/>
      <c r="D782" s="2"/>
      <c r="E782" s="2"/>
      <c r="F782" s="2"/>
      <c r="G782" s="2"/>
      <c r="H782" s="2"/>
      <c r="I782" s="2"/>
      <c r="J782" s="2"/>
      <c r="K782" s="2"/>
      <c r="L782" s="1"/>
      <c r="M782" s="1"/>
      <c r="N782" s="1"/>
      <c r="O782" s="2"/>
      <c r="P782" s="2"/>
      <c r="Q782" s="2"/>
      <c r="R782" s="2"/>
      <c r="S782" s="2"/>
      <c r="T782" s="2"/>
      <c r="U782" s="2"/>
      <c r="V782" s="2"/>
      <c r="W782" s="2"/>
    </row>
    <row r="783" ht="16.5" customHeight="1">
      <c r="B783" s="1"/>
      <c r="C783" s="2"/>
      <c r="D783" s="2"/>
      <c r="E783" s="2"/>
      <c r="F783" s="2"/>
      <c r="G783" s="2"/>
      <c r="H783" s="2"/>
      <c r="I783" s="2"/>
      <c r="J783" s="2"/>
      <c r="K783" s="2"/>
      <c r="L783" s="1"/>
      <c r="M783" s="1"/>
      <c r="N783" s="1"/>
      <c r="O783" s="2"/>
      <c r="P783" s="2"/>
      <c r="Q783" s="2"/>
      <c r="R783" s="2"/>
      <c r="S783" s="2"/>
      <c r="T783" s="2"/>
      <c r="U783" s="2"/>
      <c r="V783" s="2"/>
      <c r="W783" s="2"/>
    </row>
    <row r="784" ht="16.5" customHeight="1">
      <c r="B784" s="1"/>
      <c r="C784" s="2"/>
      <c r="D784" s="2"/>
      <c r="E784" s="2"/>
      <c r="F784" s="2"/>
      <c r="G784" s="2"/>
      <c r="H784" s="2"/>
      <c r="I784" s="2"/>
      <c r="J784" s="2"/>
      <c r="K784" s="2"/>
      <c r="L784" s="1"/>
      <c r="M784" s="1"/>
      <c r="N784" s="1"/>
      <c r="O784" s="2"/>
      <c r="P784" s="2"/>
      <c r="Q784" s="2"/>
      <c r="R784" s="2"/>
      <c r="S784" s="2"/>
      <c r="T784" s="2"/>
      <c r="U784" s="2"/>
      <c r="V784" s="2"/>
      <c r="W784" s="2"/>
    </row>
    <row r="785" ht="16.5" customHeight="1">
      <c r="B785" s="1"/>
      <c r="C785" s="2"/>
      <c r="D785" s="2"/>
      <c r="E785" s="2"/>
      <c r="F785" s="2"/>
      <c r="G785" s="2"/>
      <c r="H785" s="2"/>
      <c r="I785" s="2"/>
      <c r="J785" s="2"/>
      <c r="K785" s="2"/>
      <c r="L785" s="1"/>
      <c r="M785" s="1"/>
      <c r="N785" s="1"/>
      <c r="O785" s="2"/>
      <c r="P785" s="2"/>
      <c r="Q785" s="2"/>
      <c r="R785" s="2"/>
      <c r="S785" s="2"/>
      <c r="T785" s="2"/>
      <c r="U785" s="2"/>
      <c r="V785" s="2"/>
      <c r="W785" s="2"/>
    </row>
    <row r="786" ht="16.5" customHeight="1">
      <c r="B786" s="1"/>
      <c r="C786" s="2"/>
      <c r="D786" s="2"/>
      <c r="E786" s="2"/>
      <c r="F786" s="2"/>
      <c r="G786" s="2"/>
      <c r="H786" s="2"/>
      <c r="I786" s="2"/>
      <c r="J786" s="2"/>
      <c r="K786" s="2"/>
      <c r="L786" s="1"/>
      <c r="M786" s="1"/>
      <c r="N786" s="1"/>
      <c r="O786" s="2"/>
      <c r="P786" s="2"/>
      <c r="Q786" s="2"/>
      <c r="R786" s="2"/>
      <c r="S786" s="2"/>
      <c r="T786" s="2"/>
      <c r="U786" s="2"/>
      <c r="V786" s="2"/>
      <c r="W786" s="2"/>
    </row>
    <row r="787" ht="16.5" customHeight="1">
      <c r="B787" s="1"/>
      <c r="C787" s="2"/>
      <c r="D787" s="2"/>
      <c r="E787" s="2"/>
      <c r="F787" s="2"/>
      <c r="G787" s="2"/>
      <c r="H787" s="2"/>
      <c r="I787" s="2"/>
      <c r="J787" s="2"/>
      <c r="K787" s="2"/>
      <c r="L787" s="1"/>
      <c r="M787" s="1"/>
      <c r="N787" s="1"/>
      <c r="O787" s="2"/>
      <c r="P787" s="2"/>
      <c r="Q787" s="2"/>
      <c r="R787" s="2"/>
      <c r="S787" s="2"/>
      <c r="T787" s="2"/>
      <c r="U787" s="2"/>
      <c r="V787" s="2"/>
      <c r="W787" s="2"/>
    </row>
    <row r="788" ht="16.5" customHeight="1">
      <c r="B788" s="1"/>
      <c r="C788" s="2"/>
      <c r="D788" s="2"/>
      <c r="E788" s="2"/>
      <c r="F788" s="2"/>
      <c r="G788" s="2"/>
      <c r="H788" s="2"/>
      <c r="I788" s="2"/>
      <c r="J788" s="2"/>
      <c r="K788" s="2"/>
      <c r="L788" s="1"/>
      <c r="M788" s="1"/>
      <c r="N788" s="1"/>
      <c r="O788" s="2"/>
      <c r="P788" s="2"/>
      <c r="Q788" s="2"/>
      <c r="R788" s="2"/>
      <c r="S788" s="2"/>
      <c r="T788" s="2"/>
      <c r="U788" s="2"/>
      <c r="V788" s="2"/>
      <c r="W788" s="2"/>
    </row>
    <row r="789" ht="16.5" customHeight="1">
      <c r="B789" s="1"/>
      <c r="C789" s="2"/>
      <c r="D789" s="2"/>
      <c r="E789" s="2"/>
      <c r="F789" s="2"/>
      <c r="G789" s="2"/>
      <c r="H789" s="2"/>
      <c r="I789" s="2"/>
      <c r="J789" s="2"/>
      <c r="K789" s="2"/>
      <c r="L789" s="1"/>
      <c r="M789" s="1"/>
      <c r="N789" s="1"/>
      <c r="O789" s="2"/>
      <c r="P789" s="2"/>
      <c r="Q789" s="2"/>
      <c r="R789" s="2"/>
      <c r="S789" s="2"/>
      <c r="T789" s="2"/>
      <c r="U789" s="2"/>
      <c r="V789" s="2"/>
      <c r="W789" s="2"/>
    </row>
    <row r="790" ht="16.5" customHeight="1">
      <c r="B790" s="1"/>
      <c r="C790" s="2"/>
      <c r="D790" s="2"/>
      <c r="E790" s="2"/>
      <c r="F790" s="2"/>
      <c r="G790" s="2"/>
      <c r="H790" s="2"/>
      <c r="I790" s="2"/>
      <c r="J790" s="2"/>
      <c r="K790" s="2"/>
      <c r="L790" s="1"/>
      <c r="M790" s="1"/>
      <c r="N790" s="1"/>
      <c r="O790" s="2"/>
      <c r="P790" s="2"/>
      <c r="Q790" s="2"/>
      <c r="R790" s="2"/>
      <c r="S790" s="2"/>
      <c r="T790" s="2"/>
      <c r="U790" s="2"/>
      <c r="V790" s="2"/>
      <c r="W790" s="2"/>
    </row>
    <row r="791" ht="16.5" customHeight="1">
      <c r="B791" s="1"/>
      <c r="C791" s="2"/>
      <c r="D791" s="2"/>
      <c r="E791" s="2"/>
      <c r="F791" s="2"/>
      <c r="G791" s="2"/>
      <c r="H791" s="2"/>
      <c r="I791" s="2"/>
      <c r="J791" s="2"/>
      <c r="K791" s="2"/>
      <c r="L791" s="1"/>
      <c r="M791" s="1"/>
      <c r="N791" s="1"/>
      <c r="O791" s="2"/>
      <c r="P791" s="2"/>
      <c r="Q791" s="2"/>
      <c r="R791" s="2"/>
      <c r="S791" s="2"/>
      <c r="T791" s="2"/>
      <c r="U791" s="2"/>
      <c r="V791" s="2"/>
      <c r="W791" s="2"/>
    </row>
    <row r="792" ht="16.5" customHeight="1">
      <c r="B792" s="1"/>
      <c r="C792" s="2"/>
      <c r="D792" s="2"/>
      <c r="E792" s="2"/>
      <c r="F792" s="2"/>
      <c r="G792" s="2"/>
      <c r="H792" s="2"/>
      <c r="I792" s="2"/>
      <c r="J792" s="2"/>
      <c r="K792" s="2"/>
      <c r="L792" s="1"/>
      <c r="M792" s="1"/>
      <c r="N792" s="1"/>
      <c r="O792" s="2"/>
      <c r="P792" s="2"/>
      <c r="Q792" s="2"/>
      <c r="R792" s="2"/>
      <c r="S792" s="2"/>
      <c r="T792" s="2"/>
      <c r="U792" s="2"/>
      <c r="V792" s="2"/>
      <c r="W792" s="2"/>
    </row>
    <row r="793" ht="16.5" customHeight="1">
      <c r="B793" s="1"/>
      <c r="C793" s="2"/>
      <c r="D793" s="2"/>
      <c r="E793" s="2"/>
      <c r="F793" s="2"/>
      <c r="G793" s="2"/>
      <c r="H793" s="2"/>
      <c r="I793" s="2"/>
      <c r="J793" s="2"/>
      <c r="K793" s="2"/>
      <c r="L793" s="1"/>
      <c r="M793" s="1"/>
      <c r="N793" s="1"/>
      <c r="O793" s="2"/>
      <c r="P793" s="2"/>
      <c r="Q793" s="2"/>
      <c r="R793" s="2"/>
      <c r="S793" s="2"/>
      <c r="T793" s="2"/>
      <c r="U793" s="2"/>
      <c r="V793" s="2"/>
      <c r="W793" s="2"/>
    </row>
    <row r="794" ht="16.5" customHeight="1">
      <c r="B794" s="1"/>
      <c r="C794" s="2"/>
      <c r="D794" s="2"/>
      <c r="E794" s="2"/>
      <c r="F794" s="2"/>
      <c r="G794" s="2"/>
      <c r="H794" s="2"/>
      <c r="I794" s="2"/>
      <c r="J794" s="2"/>
      <c r="K794" s="2"/>
      <c r="L794" s="1"/>
      <c r="M794" s="1"/>
      <c r="N794" s="1"/>
      <c r="O794" s="2"/>
      <c r="P794" s="2"/>
      <c r="Q794" s="2"/>
      <c r="R794" s="2"/>
      <c r="S794" s="2"/>
      <c r="T794" s="2"/>
      <c r="U794" s="2"/>
      <c r="V794" s="2"/>
      <c r="W794" s="2"/>
    </row>
    <row r="795" ht="16.5" customHeight="1">
      <c r="B795" s="1"/>
      <c r="C795" s="2"/>
      <c r="D795" s="2"/>
      <c r="E795" s="2"/>
      <c r="F795" s="2"/>
      <c r="G795" s="2"/>
      <c r="H795" s="2"/>
      <c r="I795" s="2"/>
      <c r="J795" s="2"/>
      <c r="K795" s="2"/>
      <c r="L795" s="1"/>
      <c r="M795" s="1"/>
      <c r="N795" s="1"/>
      <c r="O795" s="2"/>
      <c r="P795" s="2"/>
      <c r="Q795" s="2"/>
      <c r="R795" s="2"/>
      <c r="S795" s="2"/>
      <c r="T795" s="2"/>
      <c r="U795" s="2"/>
      <c r="V795" s="2"/>
      <c r="W795" s="2"/>
    </row>
    <row r="796" ht="16.5" customHeight="1">
      <c r="B796" s="1"/>
      <c r="C796" s="2"/>
      <c r="D796" s="2"/>
      <c r="E796" s="2"/>
      <c r="F796" s="2"/>
      <c r="G796" s="2"/>
      <c r="H796" s="2"/>
      <c r="I796" s="2"/>
      <c r="J796" s="2"/>
      <c r="K796" s="2"/>
      <c r="L796" s="1"/>
      <c r="M796" s="1"/>
      <c r="N796" s="1"/>
      <c r="O796" s="2"/>
      <c r="P796" s="2"/>
      <c r="Q796" s="2"/>
      <c r="R796" s="2"/>
      <c r="S796" s="2"/>
      <c r="T796" s="2"/>
      <c r="U796" s="2"/>
      <c r="V796" s="2"/>
      <c r="W796" s="2"/>
    </row>
    <row r="797" ht="16.5" customHeight="1">
      <c r="B797" s="1"/>
      <c r="C797" s="2"/>
      <c r="D797" s="2"/>
      <c r="E797" s="2"/>
      <c r="F797" s="2"/>
      <c r="G797" s="2"/>
      <c r="H797" s="2"/>
      <c r="I797" s="2"/>
      <c r="J797" s="2"/>
      <c r="K797" s="2"/>
      <c r="L797" s="1"/>
      <c r="M797" s="1"/>
      <c r="N797" s="1"/>
      <c r="O797" s="2"/>
      <c r="P797" s="2"/>
      <c r="Q797" s="2"/>
      <c r="R797" s="2"/>
      <c r="S797" s="2"/>
      <c r="T797" s="2"/>
      <c r="U797" s="2"/>
      <c r="V797" s="2"/>
      <c r="W797" s="2"/>
    </row>
    <row r="798" ht="16.5" customHeight="1">
      <c r="B798" s="1"/>
      <c r="C798" s="2"/>
      <c r="D798" s="2"/>
      <c r="E798" s="2"/>
      <c r="F798" s="2"/>
      <c r="G798" s="2"/>
      <c r="H798" s="2"/>
      <c r="I798" s="2"/>
      <c r="J798" s="2"/>
      <c r="K798" s="2"/>
      <c r="L798" s="1"/>
      <c r="M798" s="1"/>
      <c r="N798" s="1"/>
      <c r="O798" s="2"/>
      <c r="P798" s="2"/>
      <c r="Q798" s="2"/>
      <c r="R798" s="2"/>
      <c r="S798" s="2"/>
      <c r="T798" s="2"/>
      <c r="U798" s="2"/>
      <c r="V798" s="2"/>
      <c r="W798" s="2"/>
    </row>
    <row r="799" ht="16.5" customHeight="1">
      <c r="B799" s="1"/>
      <c r="C799" s="2"/>
      <c r="D799" s="2"/>
      <c r="E799" s="2"/>
      <c r="F799" s="2"/>
      <c r="G799" s="2"/>
      <c r="H799" s="2"/>
      <c r="I799" s="2"/>
      <c r="J799" s="2"/>
      <c r="K799" s="2"/>
      <c r="L799" s="1"/>
      <c r="M799" s="1"/>
      <c r="N799" s="1"/>
      <c r="O799" s="2"/>
      <c r="P799" s="2"/>
      <c r="Q799" s="2"/>
      <c r="R799" s="2"/>
      <c r="S799" s="2"/>
      <c r="T799" s="2"/>
      <c r="U799" s="2"/>
      <c r="V799" s="2"/>
      <c r="W799" s="2"/>
    </row>
    <row r="800" ht="16.5" customHeight="1">
      <c r="B800" s="1"/>
      <c r="C800" s="2"/>
      <c r="D800" s="2"/>
      <c r="E800" s="2"/>
      <c r="F800" s="2"/>
      <c r="G800" s="2"/>
      <c r="H800" s="2"/>
      <c r="I800" s="2"/>
      <c r="J800" s="2"/>
      <c r="K800" s="2"/>
      <c r="L800" s="1"/>
      <c r="M800" s="1"/>
      <c r="N800" s="1"/>
      <c r="O800" s="2"/>
      <c r="P800" s="2"/>
      <c r="Q800" s="2"/>
      <c r="R800" s="2"/>
      <c r="S800" s="2"/>
      <c r="T800" s="2"/>
      <c r="U800" s="2"/>
      <c r="V800" s="2"/>
      <c r="W800" s="2"/>
    </row>
    <row r="801" ht="16.5" customHeight="1">
      <c r="B801" s="1"/>
      <c r="C801" s="2"/>
      <c r="D801" s="2"/>
      <c r="E801" s="2"/>
      <c r="F801" s="2"/>
      <c r="G801" s="2"/>
      <c r="H801" s="2"/>
      <c r="I801" s="2"/>
      <c r="J801" s="2"/>
      <c r="K801" s="2"/>
      <c r="L801" s="1"/>
      <c r="M801" s="1"/>
      <c r="N801" s="1"/>
      <c r="O801" s="2"/>
      <c r="P801" s="2"/>
      <c r="Q801" s="2"/>
      <c r="R801" s="2"/>
      <c r="S801" s="2"/>
      <c r="T801" s="2"/>
      <c r="U801" s="2"/>
      <c r="V801" s="2"/>
      <c r="W801" s="2"/>
    </row>
    <row r="802" ht="16.5" customHeight="1">
      <c r="B802" s="1"/>
      <c r="C802" s="2"/>
      <c r="D802" s="2"/>
      <c r="E802" s="2"/>
      <c r="F802" s="2"/>
      <c r="G802" s="2"/>
      <c r="H802" s="2"/>
      <c r="I802" s="2"/>
      <c r="J802" s="2"/>
      <c r="K802" s="2"/>
      <c r="L802" s="1"/>
      <c r="M802" s="1"/>
      <c r="N802" s="1"/>
      <c r="O802" s="2"/>
      <c r="P802" s="2"/>
      <c r="Q802" s="2"/>
      <c r="R802" s="2"/>
      <c r="S802" s="2"/>
      <c r="T802" s="2"/>
      <c r="U802" s="2"/>
      <c r="V802" s="2"/>
      <c r="W802" s="2"/>
    </row>
    <row r="803" ht="16.5" customHeight="1">
      <c r="B803" s="1"/>
      <c r="C803" s="2"/>
      <c r="D803" s="2"/>
      <c r="E803" s="2"/>
      <c r="F803" s="2"/>
      <c r="G803" s="2"/>
      <c r="H803" s="2"/>
      <c r="I803" s="2"/>
      <c r="J803" s="2"/>
      <c r="K803" s="2"/>
      <c r="L803" s="1"/>
      <c r="M803" s="1"/>
      <c r="N803" s="1"/>
      <c r="O803" s="2"/>
      <c r="P803" s="2"/>
      <c r="Q803" s="2"/>
      <c r="R803" s="2"/>
      <c r="S803" s="2"/>
      <c r="T803" s="2"/>
      <c r="U803" s="2"/>
      <c r="V803" s="2"/>
      <c r="W803" s="2"/>
    </row>
    <row r="804" ht="16.5" customHeight="1">
      <c r="B804" s="1"/>
      <c r="C804" s="2"/>
      <c r="D804" s="2"/>
      <c r="E804" s="2"/>
      <c r="F804" s="2"/>
      <c r="G804" s="2"/>
      <c r="H804" s="2"/>
      <c r="I804" s="2"/>
      <c r="J804" s="2"/>
      <c r="K804" s="2"/>
      <c r="L804" s="1"/>
      <c r="M804" s="1"/>
      <c r="N804" s="1"/>
      <c r="O804" s="2"/>
      <c r="P804" s="2"/>
      <c r="Q804" s="2"/>
      <c r="R804" s="2"/>
      <c r="S804" s="2"/>
      <c r="T804" s="2"/>
      <c r="U804" s="2"/>
      <c r="V804" s="2"/>
      <c r="W804" s="2"/>
    </row>
    <row r="805" ht="16.5" customHeight="1">
      <c r="B805" s="1"/>
      <c r="C805" s="2"/>
      <c r="D805" s="2"/>
      <c r="E805" s="2"/>
      <c r="F805" s="2"/>
      <c r="G805" s="2"/>
      <c r="H805" s="2"/>
      <c r="I805" s="2"/>
      <c r="J805" s="2"/>
      <c r="K805" s="2"/>
      <c r="L805" s="1"/>
      <c r="M805" s="1"/>
      <c r="N805" s="1"/>
      <c r="O805" s="2"/>
      <c r="P805" s="2"/>
      <c r="Q805" s="2"/>
      <c r="R805" s="2"/>
      <c r="S805" s="2"/>
      <c r="T805" s="2"/>
      <c r="U805" s="2"/>
      <c r="V805" s="2"/>
      <c r="W805" s="2"/>
    </row>
    <row r="806" ht="16.5" customHeight="1">
      <c r="B806" s="1"/>
      <c r="C806" s="2"/>
      <c r="D806" s="2"/>
      <c r="E806" s="2"/>
      <c r="F806" s="2"/>
      <c r="G806" s="2"/>
      <c r="H806" s="2"/>
      <c r="I806" s="2"/>
      <c r="J806" s="2"/>
      <c r="K806" s="2"/>
      <c r="L806" s="1"/>
      <c r="M806" s="1"/>
      <c r="N806" s="1"/>
      <c r="O806" s="2"/>
      <c r="P806" s="2"/>
      <c r="Q806" s="2"/>
      <c r="R806" s="2"/>
      <c r="S806" s="2"/>
      <c r="T806" s="2"/>
      <c r="U806" s="2"/>
      <c r="V806" s="2"/>
      <c r="W806" s="2"/>
    </row>
    <row r="807" ht="16.5" customHeight="1">
      <c r="B807" s="1"/>
      <c r="C807" s="2"/>
      <c r="D807" s="2"/>
      <c r="E807" s="2"/>
      <c r="F807" s="2"/>
      <c r="G807" s="2"/>
      <c r="H807" s="2"/>
      <c r="I807" s="2"/>
      <c r="J807" s="2"/>
      <c r="K807" s="2"/>
      <c r="L807" s="1"/>
      <c r="M807" s="1"/>
      <c r="N807" s="1"/>
      <c r="O807" s="2"/>
      <c r="P807" s="2"/>
      <c r="Q807" s="2"/>
      <c r="R807" s="2"/>
      <c r="S807" s="2"/>
      <c r="T807" s="2"/>
      <c r="U807" s="2"/>
      <c r="V807" s="2"/>
      <c r="W807" s="2"/>
    </row>
    <row r="808" ht="16.5" customHeight="1">
      <c r="B808" s="1"/>
      <c r="C808" s="2"/>
      <c r="D808" s="2"/>
      <c r="E808" s="2"/>
      <c r="F808" s="2"/>
      <c r="G808" s="2"/>
      <c r="H808" s="2"/>
      <c r="I808" s="2"/>
      <c r="J808" s="2"/>
      <c r="K808" s="2"/>
      <c r="L808" s="1"/>
      <c r="M808" s="1"/>
      <c r="N808" s="1"/>
      <c r="O808" s="2"/>
      <c r="P808" s="2"/>
      <c r="Q808" s="2"/>
      <c r="R808" s="2"/>
      <c r="S808" s="2"/>
      <c r="T808" s="2"/>
      <c r="U808" s="2"/>
      <c r="V808" s="2"/>
      <c r="W808" s="2"/>
    </row>
    <row r="809" ht="16.5" customHeight="1">
      <c r="B809" s="1"/>
      <c r="C809" s="2"/>
      <c r="D809" s="2"/>
      <c r="E809" s="2"/>
      <c r="F809" s="2"/>
      <c r="G809" s="2"/>
      <c r="H809" s="2"/>
      <c r="I809" s="2"/>
      <c r="J809" s="2"/>
      <c r="K809" s="2"/>
      <c r="L809" s="1"/>
      <c r="M809" s="1"/>
      <c r="N809" s="1"/>
      <c r="O809" s="2"/>
      <c r="P809" s="2"/>
      <c r="Q809" s="2"/>
      <c r="R809" s="2"/>
      <c r="S809" s="2"/>
      <c r="T809" s="2"/>
      <c r="U809" s="2"/>
      <c r="V809" s="2"/>
      <c r="W809" s="2"/>
    </row>
    <row r="810" ht="16.5" customHeight="1">
      <c r="B810" s="1"/>
      <c r="C810" s="2"/>
      <c r="D810" s="2"/>
      <c r="E810" s="2"/>
      <c r="F810" s="2"/>
      <c r="G810" s="2"/>
      <c r="H810" s="2"/>
      <c r="I810" s="2"/>
      <c r="J810" s="2"/>
      <c r="K810" s="2"/>
      <c r="L810" s="1"/>
      <c r="M810" s="1"/>
      <c r="N810" s="1"/>
      <c r="O810" s="2"/>
      <c r="P810" s="2"/>
      <c r="Q810" s="2"/>
      <c r="R810" s="2"/>
      <c r="S810" s="2"/>
      <c r="T810" s="2"/>
      <c r="U810" s="2"/>
      <c r="V810" s="2"/>
      <c r="W810" s="2"/>
    </row>
    <row r="811" ht="16.5" customHeight="1">
      <c r="B811" s="1"/>
      <c r="C811" s="2"/>
      <c r="D811" s="2"/>
      <c r="E811" s="2"/>
      <c r="F811" s="2"/>
      <c r="G811" s="2"/>
      <c r="H811" s="2"/>
      <c r="I811" s="2"/>
      <c r="J811" s="2"/>
      <c r="K811" s="2"/>
      <c r="L811" s="1"/>
      <c r="M811" s="1"/>
      <c r="N811" s="1"/>
      <c r="O811" s="2"/>
      <c r="P811" s="2"/>
      <c r="Q811" s="2"/>
      <c r="R811" s="2"/>
      <c r="S811" s="2"/>
      <c r="T811" s="2"/>
      <c r="U811" s="2"/>
      <c r="V811" s="2"/>
      <c r="W811" s="2"/>
    </row>
    <row r="812" ht="16.5" customHeight="1">
      <c r="B812" s="1"/>
      <c r="C812" s="2"/>
      <c r="D812" s="2"/>
      <c r="E812" s="2"/>
      <c r="F812" s="2"/>
      <c r="G812" s="2"/>
      <c r="H812" s="2"/>
      <c r="I812" s="2"/>
      <c r="J812" s="2"/>
      <c r="K812" s="2"/>
      <c r="L812" s="1"/>
      <c r="M812" s="1"/>
      <c r="N812" s="1"/>
      <c r="O812" s="2"/>
      <c r="P812" s="2"/>
      <c r="Q812" s="2"/>
      <c r="R812" s="2"/>
      <c r="S812" s="2"/>
      <c r="T812" s="2"/>
      <c r="U812" s="2"/>
      <c r="V812" s="2"/>
      <c r="W812" s="2"/>
    </row>
    <row r="813" ht="16.5" customHeight="1">
      <c r="B813" s="1"/>
      <c r="C813" s="2"/>
      <c r="D813" s="2"/>
      <c r="E813" s="2"/>
      <c r="F813" s="2"/>
      <c r="G813" s="2"/>
      <c r="H813" s="2"/>
      <c r="I813" s="2"/>
      <c r="J813" s="2"/>
      <c r="K813" s="2"/>
      <c r="L813" s="1"/>
      <c r="M813" s="1"/>
      <c r="N813" s="1"/>
      <c r="O813" s="2"/>
      <c r="P813" s="2"/>
      <c r="Q813" s="2"/>
      <c r="R813" s="2"/>
      <c r="S813" s="2"/>
      <c r="T813" s="2"/>
      <c r="U813" s="2"/>
      <c r="V813" s="2"/>
      <c r="W813" s="2"/>
    </row>
    <row r="814" ht="16.5" customHeight="1">
      <c r="B814" s="1"/>
      <c r="C814" s="2"/>
      <c r="D814" s="2"/>
      <c r="E814" s="2"/>
      <c r="F814" s="2"/>
      <c r="G814" s="2"/>
      <c r="H814" s="2"/>
      <c r="I814" s="2"/>
      <c r="J814" s="2"/>
      <c r="K814" s="2"/>
      <c r="L814" s="1"/>
      <c r="M814" s="1"/>
      <c r="N814" s="1"/>
      <c r="O814" s="2"/>
      <c r="P814" s="2"/>
      <c r="Q814" s="2"/>
      <c r="R814" s="2"/>
      <c r="S814" s="2"/>
      <c r="T814" s="2"/>
      <c r="U814" s="2"/>
      <c r="V814" s="2"/>
      <c r="W814" s="2"/>
    </row>
    <row r="815" ht="16.5" customHeight="1">
      <c r="B815" s="1"/>
      <c r="C815" s="2"/>
      <c r="D815" s="2"/>
      <c r="E815" s="2"/>
      <c r="F815" s="2"/>
      <c r="G815" s="2"/>
      <c r="H815" s="2"/>
      <c r="I815" s="2"/>
      <c r="J815" s="2"/>
      <c r="K815" s="2"/>
      <c r="L815" s="1"/>
      <c r="M815" s="1"/>
      <c r="N815" s="1"/>
      <c r="O815" s="2"/>
      <c r="P815" s="2"/>
      <c r="Q815" s="2"/>
      <c r="R815" s="2"/>
      <c r="S815" s="2"/>
      <c r="T815" s="2"/>
      <c r="U815" s="2"/>
      <c r="V815" s="2"/>
      <c r="W815" s="2"/>
    </row>
    <row r="816" ht="16.5" customHeight="1">
      <c r="B816" s="1"/>
      <c r="C816" s="2"/>
      <c r="D816" s="2"/>
      <c r="E816" s="2"/>
      <c r="F816" s="2"/>
      <c r="G816" s="2"/>
      <c r="H816" s="2"/>
      <c r="I816" s="2"/>
      <c r="J816" s="2"/>
      <c r="K816" s="2"/>
      <c r="L816" s="1"/>
      <c r="M816" s="1"/>
      <c r="N816" s="1"/>
      <c r="O816" s="2"/>
      <c r="P816" s="2"/>
      <c r="Q816" s="2"/>
      <c r="R816" s="2"/>
      <c r="S816" s="2"/>
      <c r="T816" s="2"/>
      <c r="U816" s="2"/>
      <c r="V816" s="2"/>
      <c r="W816" s="2"/>
    </row>
    <row r="817" ht="16.5" customHeight="1">
      <c r="B817" s="1"/>
      <c r="C817" s="2"/>
      <c r="D817" s="2"/>
      <c r="E817" s="2"/>
      <c r="F817" s="2"/>
      <c r="G817" s="2"/>
      <c r="H817" s="2"/>
      <c r="I817" s="2"/>
      <c r="J817" s="2"/>
      <c r="K817" s="2"/>
      <c r="L817" s="1"/>
      <c r="M817" s="1"/>
      <c r="N817" s="1"/>
      <c r="O817" s="2"/>
      <c r="P817" s="2"/>
      <c r="Q817" s="2"/>
      <c r="R817" s="2"/>
      <c r="S817" s="2"/>
      <c r="T817" s="2"/>
      <c r="U817" s="2"/>
      <c r="V817" s="2"/>
      <c r="W817" s="2"/>
    </row>
    <row r="818" ht="16.5" customHeight="1">
      <c r="B818" s="1"/>
      <c r="C818" s="2"/>
      <c r="D818" s="2"/>
      <c r="E818" s="2"/>
      <c r="F818" s="2"/>
      <c r="G818" s="2"/>
      <c r="H818" s="2"/>
      <c r="I818" s="2"/>
      <c r="J818" s="2"/>
      <c r="K818" s="2"/>
      <c r="L818" s="1"/>
      <c r="M818" s="1"/>
      <c r="N818" s="1"/>
      <c r="O818" s="2"/>
      <c r="P818" s="2"/>
      <c r="Q818" s="2"/>
      <c r="R818" s="2"/>
      <c r="S818" s="2"/>
      <c r="T818" s="2"/>
      <c r="U818" s="2"/>
      <c r="V818" s="2"/>
      <c r="W818" s="2"/>
    </row>
    <row r="819" ht="16.5" customHeight="1">
      <c r="B819" s="1"/>
      <c r="C819" s="2"/>
      <c r="D819" s="2"/>
      <c r="E819" s="2"/>
      <c r="F819" s="2"/>
      <c r="G819" s="2"/>
      <c r="H819" s="2"/>
      <c r="I819" s="2"/>
      <c r="J819" s="2"/>
      <c r="K819" s="2"/>
      <c r="L819" s="1"/>
      <c r="M819" s="1"/>
      <c r="N819" s="1"/>
      <c r="O819" s="2"/>
      <c r="P819" s="2"/>
      <c r="Q819" s="2"/>
      <c r="R819" s="2"/>
      <c r="S819" s="2"/>
      <c r="T819" s="2"/>
      <c r="U819" s="2"/>
      <c r="V819" s="2"/>
      <c r="W819" s="2"/>
    </row>
    <row r="820" ht="16.5" customHeight="1">
      <c r="B820" s="1"/>
      <c r="C820" s="2"/>
      <c r="D820" s="2"/>
      <c r="E820" s="2"/>
      <c r="F820" s="2"/>
      <c r="G820" s="2"/>
      <c r="H820" s="2"/>
      <c r="I820" s="2"/>
      <c r="J820" s="2"/>
      <c r="K820" s="2"/>
      <c r="L820" s="1"/>
      <c r="M820" s="1"/>
      <c r="N820" s="1"/>
      <c r="O820" s="2"/>
      <c r="P820" s="2"/>
      <c r="Q820" s="2"/>
      <c r="R820" s="2"/>
      <c r="S820" s="2"/>
      <c r="T820" s="2"/>
      <c r="U820" s="2"/>
      <c r="V820" s="2"/>
      <c r="W820" s="2"/>
    </row>
    <row r="821" ht="16.5" customHeight="1">
      <c r="B821" s="1"/>
      <c r="C821" s="2"/>
      <c r="D821" s="2"/>
      <c r="E821" s="2"/>
      <c r="F821" s="2"/>
      <c r="G821" s="2"/>
      <c r="H821" s="2"/>
      <c r="I821" s="2"/>
      <c r="J821" s="2"/>
      <c r="K821" s="2"/>
      <c r="L821" s="1"/>
      <c r="M821" s="1"/>
      <c r="N821" s="1"/>
      <c r="O821" s="2"/>
      <c r="P821" s="2"/>
      <c r="Q821" s="2"/>
      <c r="R821" s="2"/>
      <c r="S821" s="2"/>
      <c r="T821" s="2"/>
      <c r="U821" s="2"/>
      <c r="V821" s="2"/>
      <c r="W821" s="2"/>
    </row>
    <row r="822" ht="16.5" customHeight="1">
      <c r="B822" s="1"/>
      <c r="C822" s="2"/>
      <c r="D822" s="2"/>
      <c r="E822" s="2"/>
      <c r="F822" s="2"/>
      <c r="G822" s="2"/>
      <c r="H822" s="2"/>
      <c r="I822" s="2"/>
      <c r="J822" s="2"/>
      <c r="K822" s="2"/>
      <c r="L822" s="1"/>
      <c r="M822" s="1"/>
      <c r="N822" s="1"/>
      <c r="O822" s="2"/>
      <c r="P822" s="2"/>
      <c r="Q822" s="2"/>
      <c r="R822" s="2"/>
      <c r="S822" s="2"/>
      <c r="T822" s="2"/>
      <c r="U822" s="2"/>
      <c r="V822" s="2"/>
      <c r="W822" s="2"/>
    </row>
    <row r="823" ht="16.5" customHeight="1">
      <c r="B823" s="1"/>
      <c r="C823" s="2"/>
      <c r="D823" s="2"/>
      <c r="E823" s="2"/>
      <c r="F823" s="2"/>
      <c r="G823" s="2"/>
      <c r="H823" s="2"/>
      <c r="I823" s="2"/>
      <c r="J823" s="2"/>
      <c r="K823" s="2"/>
      <c r="L823" s="1"/>
      <c r="M823" s="1"/>
      <c r="N823" s="1"/>
      <c r="O823" s="2"/>
      <c r="P823" s="2"/>
      <c r="Q823" s="2"/>
      <c r="R823" s="2"/>
      <c r="S823" s="2"/>
      <c r="T823" s="2"/>
      <c r="U823" s="2"/>
      <c r="V823" s="2"/>
      <c r="W823" s="2"/>
    </row>
    <row r="824" ht="16.5" customHeight="1">
      <c r="B824" s="1"/>
      <c r="C824" s="2"/>
      <c r="D824" s="2"/>
      <c r="E824" s="2"/>
      <c r="F824" s="2"/>
      <c r="G824" s="2"/>
      <c r="H824" s="2"/>
      <c r="I824" s="2"/>
      <c r="J824" s="2"/>
      <c r="K824" s="2"/>
      <c r="L824" s="1"/>
      <c r="M824" s="1"/>
      <c r="N824" s="1"/>
      <c r="O824" s="2"/>
      <c r="P824" s="2"/>
      <c r="Q824" s="2"/>
      <c r="R824" s="2"/>
      <c r="S824" s="2"/>
      <c r="T824" s="2"/>
      <c r="U824" s="2"/>
      <c r="V824" s="2"/>
      <c r="W824" s="2"/>
    </row>
    <row r="825" ht="16.5" customHeight="1">
      <c r="B825" s="1"/>
      <c r="C825" s="2"/>
      <c r="D825" s="2"/>
      <c r="E825" s="2"/>
      <c r="F825" s="2"/>
      <c r="G825" s="2"/>
      <c r="H825" s="2"/>
      <c r="I825" s="2"/>
      <c r="J825" s="2"/>
      <c r="K825" s="2"/>
      <c r="L825" s="1"/>
      <c r="M825" s="1"/>
      <c r="N825" s="1"/>
      <c r="O825" s="2"/>
      <c r="P825" s="2"/>
      <c r="Q825" s="2"/>
      <c r="R825" s="2"/>
      <c r="S825" s="2"/>
      <c r="T825" s="2"/>
      <c r="U825" s="2"/>
      <c r="V825" s="2"/>
      <c r="W825" s="2"/>
    </row>
    <row r="826" ht="16.5" customHeight="1">
      <c r="B826" s="1"/>
      <c r="C826" s="2"/>
      <c r="D826" s="2"/>
      <c r="E826" s="2"/>
      <c r="F826" s="2"/>
      <c r="G826" s="2"/>
      <c r="H826" s="2"/>
      <c r="I826" s="2"/>
      <c r="J826" s="2"/>
      <c r="K826" s="2"/>
      <c r="L826" s="1"/>
      <c r="M826" s="1"/>
      <c r="N826" s="1"/>
      <c r="O826" s="2"/>
      <c r="P826" s="2"/>
      <c r="Q826" s="2"/>
      <c r="R826" s="2"/>
      <c r="S826" s="2"/>
      <c r="T826" s="2"/>
      <c r="U826" s="2"/>
      <c r="V826" s="2"/>
      <c r="W826" s="2"/>
    </row>
    <row r="827" ht="16.5" customHeight="1">
      <c r="B827" s="1"/>
      <c r="C827" s="2"/>
      <c r="D827" s="2"/>
      <c r="E827" s="2"/>
      <c r="F827" s="2"/>
      <c r="G827" s="2"/>
      <c r="H827" s="2"/>
      <c r="I827" s="2"/>
      <c r="J827" s="2"/>
      <c r="K827" s="2"/>
      <c r="L827" s="1"/>
      <c r="M827" s="1"/>
      <c r="N827" s="1"/>
      <c r="O827" s="2"/>
      <c r="P827" s="2"/>
      <c r="Q827" s="2"/>
      <c r="R827" s="2"/>
      <c r="S827" s="2"/>
      <c r="T827" s="2"/>
      <c r="U827" s="2"/>
      <c r="V827" s="2"/>
      <c r="W827" s="2"/>
    </row>
    <row r="828" ht="16.5" customHeight="1">
      <c r="B828" s="1"/>
      <c r="C828" s="2"/>
      <c r="D828" s="2"/>
      <c r="E828" s="2"/>
      <c r="F828" s="2"/>
      <c r="G828" s="2"/>
      <c r="H828" s="2"/>
      <c r="I828" s="2"/>
      <c r="J828" s="2"/>
      <c r="K828" s="2"/>
      <c r="L828" s="1"/>
      <c r="M828" s="1"/>
      <c r="N828" s="1"/>
      <c r="O828" s="2"/>
      <c r="P828" s="2"/>
      <c r="Q828" s="2"/>
      <c r="R828" s="2"/>
      <c r="S828" s="2"/>
      <c r="T828" s="2"/>
      <c r="U828" s="2"/>
      <c r="V828" s="2"/>
      <c r="W828" s="2"/>
    </row>
    <row r="829" ht="16.5" customHeight="1">
      <c r="B829" s="1"/>
      <c r="C829" s="2"/>
      <c r="D829" s="2"/>
      <c r="E829" s="2"/>
      <c r="F829" s="2"/>
      <c r="G829" s="2"/>
      <c r="H829" s="2"/>
      <c r="I829" s="2"/>
      <c r="J829" s="2"/>
      <c r="K829" s="2"/>
      <c r="L829" s="1"/>
      <c r="M829" s="1"/>
      <c r="N829" s="1"/>
      <c r="O829" s="2"/>
      <c r="P829" s="2"/>
      <c r="Q829" s="2"/>
      <c r="R829" s="2"/>
      <c r="S829" s="2"/>
      <c r="T829" s="2"/>
      <c r="U829" s="2"/>
      <c r="V829" s="2"/>
      <c r="W829" s="2"/>
    </row>
    <row r="830" ht="16.5" customHeight="1">
      <c r="B830" s="1"/>
      <c r="C830" s="2"/>
      <c r="D830" s="2"/>
      <c r="E830" s="2"/>
      <c r="F830" s="2"/>
      <c r="G830" s="2"/>
      <c r="H830" s="2"/>
      <c r="I830" s="2"/>
      <c r="J830" s="2"/>
      <c r="K830" s="2"/>
      <c r="L830" s="1"/>
      <c r="M830" s="1"/>
      <c r="N830" s="1"/>
      <c r="O830" s="2"/>
      <c r="P830" s="2"/>
      <c r="Q830" s="2"/>
      <c r="R830" s="2"/>
      <c r="S830" s="2"/>
      <c r="T830" s="2"/>
      <c r="U830" s="2"/>
      <c r="V830" s="2"/>
      <c r="W830" s="2"/>
    </row>
    <row r="831" ht="16.5" customHeight="1">
      <c r="B831" s="1"/>
      <c r="C831" s="2"/>
      <c r="D831" s="2"/>
      <c r="E831" s="2"/>
      <c r="F831" s="2"/>
      <c r="G831" s="2"/>
      <c r="H831" s="2"/>
      <c r="I831" s="2"/>
      <c r="J831" s="2"/>
      <c r="K831" s="2"/>
      <c r="L831" s="1"/>
      <c r="M831" s="1"/>
      <c r="N831" s="1"/>
      <c r="O831" s="2"/>
      <c r="P831" s="2"/>
      <c r="Q831" s="2"/>
      <c r="R831" s="2"/>
      <c r="S831" s="2"/>
      <c r="T831" s="2"/>
      <c r="U831" s="2"/>
      <c r="V831" s="2"/>
      <c r="W831" s="2"/>
    </row>
    <row r="832" ht="16.5" customHeight="1">
      <c r="B832" s="1"/>
      <c r="C832" s="2"/>
      <c r="D832" s="2"/>
      <c r="E832" s="2"/>
      <c r="F832" s="2"/>
      <c r="G832" s="2"/>
      <c r="H832" s="2"/>
      <c r="I832" s="2"/>
      <c r="J832" s="2"/>
      <c r="K832" s="2"/>
      <c r="L832" s="1"/>
      <c r="M832" s="1"/>
      <c r="N832" s="1"/>
      <c r="O832" s="2"/>
      <c r="P832" s="2"/>
      <c r="Q832" s="2"/>
      <c r="R832" s="2"/>
      <c r="S832" s="2"/>
      <c r="T832" s="2"/>
      <c r="U832" s="2"/>
      <c r="V832" s="2"/>
      <c r="W832" s="2"/>
    </row>
    <row r="833" ht="16.5" customHeight="1">
      <c r="B833" s="1"/>
      <c r="C833" s="2"/>
      <c r="D833" s="2"/>
      <c r="E833" s="2"/>
      <c r="F833" s="2"/>
      <c r="G833" s="2"/>
      <c r="H833" s="2"/>
      <c r="I833" s="2"/>
      <c r="J833" s="2"/>
      <c r="K833" s="2"/>
      <c r="L833" s="1"/>
      <c r="M833" s="1"/>
      <c r="N833" s="1"/>
      <c r="O833" s="2"/>
      <c r="P833" s="2"/>
      <c r="Q833" s="2"/>
      <c r="R833" s="2"/>
      <c r="S833" s="2"/>
      <c r="T833" s="2"/>
      <c r="U833" s="2"/>
      <c r="V833" s="2"/>
      <c r="W833" s="2"/>
    </row>
    <row r="834" ht="16.5" customHeight="1">
      <c r="B834" s="1"/>
      <c r="C834" s="2"/>
      <c r="D834" s="2"/>
      <c r="E834" s="2"/>
      <c r="F834" s="2"/>
      <c r="G834" s="2"/>
      <c r="H834" s="2"/>
      <c r="I834" s="2"/>
      <c r="J834" s="2"/>
      <c r="K834" s="2"/>
      <c r="L834" s="1"/>
      <c r="M834" s="1"/>
      <c r="N834" s="1"/>
      <c r="O834" s="2"/>
      <c r="P834" s="2"/>
      <c r="Q834" s="2"/>
      <c r="R834" s="2"/>
      <c r="S834" s="2"/>
      <c r="T834" s="2"/>
      <c r="U834" s="2"/>
      <c r="V834" s="2"/>
      <c r="W834" s="2"/>
    </row>
    <row r="835" ht="16.5" customHeight="1">
      <c r="B835" s="1"/>
      <c r="C835" s="2"/>
      <c r="D835" s="2"/>
      <c r="E835" s="2"/>
      <c r="F835" s="2"/>
      <c r="G835" s="2"/>
      <c r="H835" s="2"/>
      <c r="I835" s="2"/>
      <c r="J835" s="2"/>
      <c r="K835" s="2"/>
      <c r="L835" s="1"/>
      <c r="M835" s="1"/>
      <c r="N835" s="1"/>
      <c r="O835" s="2"/>
      <c r="P835" s="2"/>
      <c r="Q835" s="2"/>
      <c r="R835" s="2"/>
      <c r="S835" s="2"/>
      <c r="T835" s="2"/>
      <c r="U835" s="2"/>
      <c r="V835" s="2"/>
      <c r="W835" s="2"/>
    </row>
    <row r="836" ht="16.5" customHeight="1">
      <c r="B836" s="1"/>
      <c r="C836" s="2"/>
      <c r="D836" s="2"/>
      <c r="E836" s="2"/>
      <c r="F836" s="2"/>
      <c r="G836" s="2"/>
      <c r="H836" s="2"/>
      <c r="I836" s="2"/>
      <c r="J836" s="2"/>
      <c r="K836" s="2"/>
      <c r="L836" s="1"/>
      <c r="M836" s="1"/>
      <c r="N836" s="1"/>
      <c r="O836" s="2"/>
      <c r="P836" s="2"/>
      <c r="Q836" s="2"/>
      <c r="R836" s="2"/>
      <c r="S836" s="2"/>
      <c r="T836" s="2"/>
      <c r="U836" s="2"/>
      <c r="V836" s="2"/>
      <c r="W836" s="2"/>
    </row>
    <row r="837" ht="16.5" customHeight="1">
      <c r="B837" s="1"/>
      <c r="C837" s="2"/>
      <c r="D837" s="2"/>
      <c r="E837" s="2"/>
      <c r="F837" s="2"/>
      <c r="G837" s="2"/>
      <c r="H837" s="2"/>
      <c r="I837" s="2"/>
      <c r="J837" s="2"/>
      <c r="K837" s="2"/>
      <c r="L837" s="1"/>
      <c r="M837" s="1"/>
      <c r="N837" s="1"/>
      <c r="O837" s="2"/>
      <c r="P837" s="2"/>
      <c r="Q837" s="2"/>
      <c r="R837" s="2"/>
      <c r="S837" s="2"/>
      <c r="T837" s="2"/>
      <c r="U837" s="2"/>
      <c r="V837" s="2"/>
      <c r="W837" s="2"/>
    </row>
    <row r="838" ht="16.5" customHeight="1">
      <c r="B838" s="1"/>
      <c r="C838" s="2"/>
      <c r="D838" s="2"/>
      <c r="E838" s="2"/>
      <c r="F838" s="2"/>
      <c r="G838" s="2"/>
      <c r="H838" s="2"/>
      <c r="I838" s="2"/>
      <c r="J838" s="2"/>
      <c r="K838" s="2"/>
      <c r="L838" s="1"/>
      <c r="M838" s="1"/>
      <c r="N838" s="1"/>
      <c r="O838" s="2"/>
      <c r="P838" s="2"/>
      <c r="Q838" s="2"/>
      <c r="R838" s="2"/>
      <c r="S838" s="2"/>
      <c r="T838" s="2"/>
      <c r="U838" s="2"/>
      <c r="V838" s="2"/>
      <c r="W838" s="2"/>
    </row>
    <row r="839" ht="16.5" customHeight="1">
      <c r="B839" s="1"/>
      <c r="C839" s="2"/>
      <c r="D839" s="2"/>
      <c r="E839" s="2"/>
      <c r="F839" s="2"/>
      <c r="G839" s="2"/>
      <c r="H839" s="2"/>
      <c r="I839" s="2"/>
      <c r="J839" s="2"/>
      <c r="K839" s="2"/>
      <c r="L839" s="1"/>
      <c r="M839" s="1"/>
      <c r="N839" s="1"/>
      <c r="O839" s="2"/>
      <c r="P839" s="2"/>
      <c r="Q839" s="2"/>
      <c r="R839" s="2"/>
      <c r="S839" s="2"/>
      <c r="T839" s="2"/>
      <c r="U839" s="2"/>
      <c r="V839" s="2"/>
      <c r="W839" s="2"/>
    </row>
    <row r="840" ht="16.5" customHeight="1">
      <c r="B840" s="1"/>
      <c r="C840" s="2"/>
      <c r="D840" s="2"/>
      <c r="E840" s="2"/>
      <c r="F840" s="2"/>
      <c r="G840" s="2"/>
      <c r="H840" s="2"/>
      <c r="I840" s="2"/>
      <c r="J840" s="2"/>
      <c r="K840" s="2"/>
      <c r="L840" s="1"/>
      <c r="M840" s="1"/>
      <c r="N840" s="1"/>
      <c r="O840" s="2"/>
      <c r="P840" s="2"/>
      <c r="Q840" s="2"/>
      <c r="R840" s="2"/>
      <c r="S840" s="2"/>
      <c r="T840" s="2"/>
      <c r="U840" s="2"/>
      <c r="V840" s="2"/>
      <c r="W840" s="2"/>
    </row>
    <row r="841" ht="16.5" customHeight="1">
      <c r="B841" s="1"/>
      <c r="C841" s="2"/>
      <c r="D841" s="2"/>
      <c r="E841" s="2"/>
      <c r="F841" s="2"/>
      <c r="G841" s="2"/>
      <c r="H841" s="2"/>
      <c r="I841" s="2"/>
      <c r="J841" s="2"/>
      <c r="K841" s="2"/>
      <c r="L841" s="1"/>
      <c r="M841" s="1"/>
      <c r="N841" s="1"/>
      <c r="O841" s="2"/>
      <c r="P841" s="2"/>
      <c r="Q841" s="2"/>
      <c r="R841" s="2"/>
      <c r="S841" s="2"/>
      <c r="T841" s="2"/>
      <c r="U841" s="2"/>
      <c r="V841" s="2"/>
      <c r="W841" s="2"/>
    </row>
    <row r="842" ht="16.5" customHeight="1">
      <c r="B842" s="1"/>
      <c r="C842" s="2"/>
      <c r="D842" s="2"/>
      <c r="E842" s="2"/>
      <c r="F842" s="2"/>
      <c r="G842" s="2"/>
      <c r="H842" s="2"/>
      <c r="I842" s="2"/>
      <c r="J842" s="2"/>
      <c r="K842" s="2"/>
      <c r="L842" s="1"/>
      <c r="M842" s="1"/>
      <c r="N842" s="1"/>
      <c r="O842" s="2"/>
      <c r="P842" s="2"/>
      <c r="Q842" s="2"/>
      <c r="R842" s="2"/>
      <c r="S842" s="2"/>
      <c r="T842" s="2"/>
      <c r="U842" s="2"/>
      <c r="V842" s="2"/>
      <c r="W842" s="2"/>
    </row>
    <row r="843" ht="16.5" customHeight="1">
      <c r="B843" s="1"/>
      <c r="C843" s="2"/>
      <c r="D843" s="2"/>
      <c r="E843" s="2"/>
      <c r="F843" s="2"/>
      <c r="G843" s="2"/>
      <c r="H843" s="2"/>
      <c r="I843" s="2"/>
      <c r="J843" s="2"/>
      <c r="K843" s="2"/>
      <c r="L843" s="1"/>
      <c r="M843" s="1"/>
      <c r="N843" s="1"/>
      <c r="O843" s="2"/>
      <c r="P843" s="2"/>
      <c r="Q843" s="2"/>
      <c r="R843" s="2"/>
      <c r="S843" s="2"/>
      <c r="T843" s="2"/>
      <c r="U843" s="2"/>
      <c r="V843" s="2"/>
      <c r="W843" s="2"/>
    </row>
    <row r="844" ht="16.5" customHeight="1">
      <c r="B844" s="1"/>
      <c r="C844" s="2"/>
      <c r="D844" s="2"/>
      <c r="E844" s="2"/>
      <c r="F844" s="2"/>
      <c r="G844" s="2"/>
      <c r="H844" s="2"/>
      <c r="I844" s="2"/>
      <c r="J844" s="2"/>
      <c r="K844" s="2"/>
      <c r="L844" s="1"/>
      <c r="M844" s="1"/>
      <c r="N844" s="1"/>
      <c r="O844" s="2"/>
      <c r="P844" s="2"/>
      <c r="Q844" s="2"/>
      <c r="R844" s="2"/>
      <c r="S844" s="2"/>
      <c r="T844" s="2"/>
      <c r="U844" s="2"/>
      <c r="V844" s="2"/>
      <c r="W844" s="2"/>
    </row>
    <row r="845" ht="16.5" customHeight="1">
      <c r="B845" s="1"/>
      <c r="C845" s="2"/>
      <c r="D845" s="2"/>
      <c r="E845" s="2"/>
      <c r="F845" s="2"/>
      <c r="G845" s="2"/>
      <c r="H845" s="2"/>
      <c r="I845" s="2"/>
      <c r="J845" s="2"/>
      <c r="K845" s="2"/>
      <c r="L845" s="1"/>
      <c r="M845" s="1"/>
      <c r="N845" s="1"/>
      <c r="O845" s="2"/>
      <c r="P845" s="2"/>
      <c r="Q845" s="2"/>
      <c r="R845" s="2"/>
      <c r="S845" s="2"/>
      <c r="T845" s="2"/>
      <c r="U845" s="2"/>
      <c r="V845" s="2"/>
      <c r="W845" s="2"/>
    </row>
    <row r="846" ht="16.5" customHeight="1">
      <c r="B846" s="1"/>
      <c r="C846" s="2"/>
      <c r="D846" s="2"/>
      <c r="E846" s="2"/>
      <c r="F846" s="2"/>
      <c r="G846" s="2"/>
      <c r="H846" s="2"/>
      <c r="I846" s="2"/>
      <c r="J846" s="2"/>
      <c r="K846" s="2"/>
      <c r="L846" s="1"/>
      <c r="M846" s="1"/>
      <c r="N846" s="1"/>
      <c r="O846" s="2"/>
      <c r="P846" s="2"/>
      <c r="Q846" s="2"/>
      <c r="R846" s="2"/>
      <c r="S846" s="2"/>
      <c r="T846" s="2"/>
      <c r="U846" s="2"/>
      <c r="V846" s="2"/>
      <c r="W846" s="2"/>
    </row>
    <row r="847" ht="16.5" customHeight="1">
      <c r="B847" s="1"/>
      <c r="C847" s="2"/>
      <c r="D847" s="2"/>
      <c r="E847" s="2"/>
      <c r="F847" s="2"/>
      <c r="G847" s="2"/>
      <c r="H847" s="2"/>
      <c r="I847" s="2"/>
      <c r="J847" s="2"/>
      <c r="K847" s="2"/>
      <c r="L847" s="1"/>
      <c r="M847" s="1"/>
      <c r="N847" s="1"/>
      <c r="O847" s="2"/>
      <c r="P847" s="2"/>
      <c r="Q847" s="2"/>
      <c r="R847" s="2"/>
      <c r="S847" s="2"/>
      <c r="T847" s="2"/>
      <c r="U847" s="2"/>
      <c r="V847" s="2"/>
      <c r="W847" s="2"/>
    </row>
    <row r="848" ht="16.5" customHeight="1">
      <c r="B848" s="1"/>
      <c r="C848" s="2"/>
      <c r="D848" s="2"/>
      <c r="E848" s="2"/>
      <c r="F848" s="2"/>
      <c r="G848" s="2"/>
      <c r="H848" s="2"/>
      <c r="I848" s="2"/>
      <c r="J848" s="2"/>
      <c r="K848" s="2"/>
      <c r="L848" s="1"/>
      <c r="M848" s="1"/>
      <c r="N848" s="1"/>
      <c r="O848" s="2"/>
      <c r="P848" s="2"/>
      <c r="Q848" s="2"/>
      <c r="R848" s="2"/>
      <c r="S848" s="2"/>
      <c r="T848" s="2"/>
      <c r="U848" s="2"/>
      <c r="V848" s="2"/>
      <c r="W848" s="2"/>
    </row>
    <row r="849" ht="16.5" customHeight="1">
      <c r="B849" s="1"/>
      <c r="C849" s="2"/>
      <c r="D849" s="2"/>
      <c r="E849" s="2"/>
      <c r="F849" s="2"/>
      <c r="G849" s="2"/>
      <c r="H849" s="2"/>
      <c r="I849" s="2"/>
      <c r="J849" s="2"/>
      <c r="K849" s="2"/>
      <c r="L849" s="1"/>
      <c r="M849" s="1"/>
      <c r="N849" s="1"/>
      <c r="O849" s="2"/>
      <c r="P849" s="2"/>
      <c r="Q849" s="2"/>
      <c r="R849" s="2"/>
      <c r="S849" s="2"/>
      <c r="T849" s="2"/>
      <c r="U849" s="2"/>
      <c r="V849" s="2"/>
      <c r="W849" s="2"/>
    </row>
    <row r="850" ht="16.5" customHeight="1">
      <c r="B850" s="1"/>
      <c r="C850" s="2"/>
      <c r="D850" s="2"/>
      <c r="E850" s="2"/>
      <c r="F850" s="2"/>
      <c r="G850" s="2"/>
      <c r="H850" s="2"/>
      <c r="I850" s="2"/>
      <c r="J850" s="2"/>
      <c r="K850" s="2"/>
      <c r="L850" s="1"/>
      <c r="M850" s="1"/>
      <c r="N850" s="1"/>
      <c r="O850" s="2"/>
      <c r="P850" s="2"/>
      <c r="Q850" s="2"/>
      <c r="R850" s="2"/>
      <c r="S850" s="2"/>
      <c r="T850" s="2"/>
      <c r="U850" s="2"/>
      <c r="V850" s="2"/>
      <c r="W850" s="2"/>
    </row>
    <row r="851" ht="16.5" customHeight="1">
      <c r="B851" s="1"/>
      <c r="C851" s="2"/>
      <c r="D851" s="2"/>
      <c r="E851" s="2"/>
      <c r="F851" s="2"/>
      <c r="G851" s="2"/>
      <c r="H851" s="2"/>
      <c r="I851" s="2"/>
      <c r="J851" s="2"/>
      <c r="K851" s="2"/>
      <c r="L851" s="1"/>
      <c r="M851" s="1"/>
      <c r="N851" s="1"/>
      <c r="O851" s="2"/>
      <c r="P851" s="2"/>
      <c r="Q851" s="2"/>
      <c r="R851" s="2"/>
      <c r="S851" s="2"/>
      <c r="T851" s="2"/>
      <c r="U851" s="2"/>
      <c r="V851" s="2"/>
      <c r="W851" s="2"/>
    </row>
    <row r="852" ht="16.5" customHeight="1">
      <c r="B852" s="1"/>
      <c r="C852" s="2"/>
      <c r="D852" s="2"/>
      <c r="E852" s="2"/>
      <c r="F852" s="2"/>
      <c r="G852" s="2"/>
      <c r="H852" s="2"/>
      <c r="I852" s="2"/>
      <c r="J852" s="2"/>
      <c r="K852" s="2"/>
      <c r="L852" s="1"/>
      <c r="M852" s="1"/>
      <c r="N852" s="1"/>
      <c r="O852" s="2"/>
      <c r="P852" s="2"/>
      <c r="Q852" s="2"/>
      <c r="R852" s="2"/>
      <c r="S852" s="2"/>
      <c r="T852" s="2"/>
      <c r="U852" s="2"/>
      <c r="V852" s="2"/>
      <c r="W852" s="2"/>
    </row>
    <row r="853" ht="16.5" customHeight="1">
      <c r="B853" s="1"/>
      <c r="C853" s="2"/>
      <c r="D853" s="2"/>
      <c r="E853" s="2"/>
      <c r="F853" s="2"/>
      <c r="G853" s="2"/>
      <c r="H853" s="2"/>
      <c r="I853" s="2"/>
      <c r="J853" s="2"/>
      <c r="K853" s="2"/>
      <c r="L853" s="1"/>
      <c r="M853" s="1"/>
      <c r="N853" s="1"/>
      <c r="O853" s="2"/>
      <c r="P853" s="2"/>
      <c r="Q853" s="2"/>
      <c r="R853" s="2"/>
      <c r="S853" s="2"/>
      <c r="T853" s="2"/>
      <c r="U853" s="2"/>
      <c r="V853" s="2"/>
      <c r="W853" s="2"/>
    </row>
    <row r="854" ht="16.5" customHeight="1">
      <c r="B854" s="1"/>
      <c r="C854" s="2"/>
      <c r="D854" s="2"/>
      <c r="E854" s="2"/>
      <c r="F854" s="2"/>
      <c r="G854" s="2"/>
      <c r="H854" s="2"/>
      <c r="I854" s="2"/>
      <c r="J854" s="2"/>
      <c r="K854" s="2"/>
      <c r="L854" s="1"/>
      <c r="M854" s="1"/>
      <c r="N854" s="1"/>
      <c r="O854" s="2"/>
      <c r="P854" s="2"/>
      <c r="Q854" s="2"/>
      <c r="R854" s="2"/>
      <c r="S854" s="2"/>
      <c r="T854" s="2"/>
      <c r="U854" s="2"/>
      <c r="V854" s="2"/>
      <c r="W854" s="2"/>
    </row>
    <row r="855" ht="16.5" customHeight="1">
      <c r="B855" s="1"/>
      <c r="C855" s="2"/>
      <c r="D855" s="2"/>
      <c r="E855" s="2"/>
      <c r="F855" s="2"/>
      <c r="G855" s="2"/>
      <c r="H855" s="2"/>
      <c r="I855" s="2"/>
      <c r="J855" s="2"/>
      <c r="K855" s="2"/>
      <c r="L855" s="1"/>
      <c r="M855" s="1"/>
      <c r="N855" s="1"/>
      <c r="O855" s="2"/>
      <c r="P855" s="2"/>
      <c r="Q855" s="2"/>
      <c r="R855" s="2"/>
      <c r="S855" s="2"/>
      <c r="T855" s="2"/>
      <c r="U855" s="2"/>
      <c r="V855" s="2"/>
      <c r="W855" s="2"/>
    </row>
    <row r="856" ht="16.5" customHeight="1">
      <c r="B856" s="1"/>
      <c r="C856" s="2"/>
      <c r="D856" s="2"/>
      <c r="E856" s="2"/>
      <c r="F856" s="2"/>
      <c r="G856" s="2"/>
      <c r="H856" s="2"/>
      <c r="I856" s="2"/>
      <c r="J856" s="2"/>
      <c r="K856" s="2"/>
      <c r="L856" s="1"/>
      <c r="M856" s="1"/>
      <c r="N856" s="1"/>
      <c r="O856" s="2"/>
      <c r="P856" s="2"/>
      <c r="Q856" s="2"/>
      <c r="R856" s="2"/>
      <c r="S856" s="2"/>
      <c r="T856" s="2"/>
      <c r="U856" s="2"/>
      <c r="V856" s="2"/>
      <c r="W856" s="2"/>
    </row>
    <row r="857" ht="16.5" customHeight="1">
      <c r="B857" s="1"/>
      <c r="C857" s="2"/>
      <c r="D857" s="2"/>
      <c r="E857" s="2"/>
      <c r="F857" s="2"/>
      <c r="G857" s="2"/>
      <c r="H857" s="2"/>
      <c r="I857" s="2"/>
      <c r="J857" s="2"/>
      <c r="K857" s="2"/>
      <c r="L857" s="1"/>
      <c r="M857" s="1"/>
      <c r="N857" s="1"/>
      <c r="O857" s="2"/>
      <c r="P857" s="2"/>
      <c r="Q857" s="2"/>
      <c r="R857" s="2"/>
      <c r="S857" s="2"/>
      <c r="T857" s="2"/>
      <c r="U857" s="2"/>
      <c r="V857" s="2"/>
      <c r="W857" s="2"/>
    </row>
    <row r="858" ht="16.5" customHeight="1">
      <c r="B858" s="1"/>
      <c r="C858" s="2"/>
      <c r="D858" s="2"/>
      <c r="E858" s="2"/>
      <c r="F858" s="2"/>
      <c r="G858" s="2"/>
      <c r="H858" s="2"/>
      <c r="I858" s="2"/>
      <c r="J858" s="2"/>
      <c r="K858" s="2"/>
      <c r="L858" s="1"/>
      <c r="M858" s="1"/>
      <c r="N858" s="1"/>
      <c r="O858" s="2"/>
      <c r="P858" s="2"/>
      <c r="Q858" s="2"/>
      <c r="R858" s="2"/>
      <c r="S858" s="2"/>
      <c r="T858" s="2"/>
      <c r="U858" s="2"/>
      <c r="V858" s="2"/>
      <c r="W858" s="2"/>
    </row>
    <row r="859" ht="16.5" customHeight="1">
      <c r="B859" s="1"/>
      <c r="C859" s="2"/>
      <c r="D859" s="2"/>
      <c r="E859" s="2"/>
      <c r="F859" s="2"/>
      <c r="G859" s="2"/>
      <c r="H859" s="2"/>
      <c r="I859" s="2"/>
      <c r="J859" s="2"/>
      <c r="K859" s="2"/>
      <c r="L859" s="1"/>
      <c r="M859" s="1"/>
      <c r="N859" s="1"/>
      <c r="O859" s="2"/>
      <c r="P859" s="2"/>
      <c r="Q859" s="2"/>
      <c r="R859" s="2"/>
      <c r="S859" s="2"/>
      <c r="T859" s="2"/>
      <c r="U859" s="2"/>
      <c r="V859" s="2"/>
      <c r="W859" s="2"/>
    </row>
    <row r="860" ht="16.5" customHeight="1">
      <c r="B860" s="1"/>
      <c r="C860" s="2"/>
      <c r="D860" s="2"/>
      <c r="E860" s="2"/>
      <c r="F860" s="2"/>
      <c r="G860" s="2"/>
      <c r="H860" s="2"/>
      <c r="I860" s="2"/>
      <c r="J860" s="2"/>
      <c r="K860" s="2"/>
      <c r="L860" s="1"/>
      <c r="M860" s="1"/>
      <c r="N860" s="1"/>
      <c r="O860" s="2"/>
      <c r="P860" s="2"/>
      <c r="Q860" s="2"/>
      <c r="R860" s="2"/>
      <c r="S860" s="2"/>
      <c r="T860" s="2"/>
      <c r="U860" s="2"/>
      <c r="V860" s="2"/>
      <c r="W860" s="2"/>
    </row>
    <row r="861" ht="16.5" customHeight="1">
      <c r="B861" s="1"/>
      <c r="C861" s="2"/>
      <c r="D861" s="2"/>
      <c r="E861" s="2"/>
      <c r="F861" s="2"/>
      <c r="G861" s="2"/>
      <c r="H861" s="2"/>
      <c r="I861" s="2"/>
      <c r="J861" s="2"/>
      <c r="K861" s="2"/>
      <c r="L861" s="1"/>
      <c r="M861" s="1"/>
      <c r="N861" s="1"/>
      <c r="O861" s="2"/>
      <c r="P861" s="2"/>
      <c r="Q861" s="2"/>
      <c r="R861" s="2"/>
      <c r="S861" s="2"/>
      <c r="T861" s="2"/>
      <c r="U861" s="2"/>
      <c r="V861" s="2"/>
      <c r="W861" s="2"/>
    </row>
    <row r="862" ht="16.5" customHeight="1">
      <c r="B862" s="1"/>
      <c r="C862" s="2"/>
      <c r="D862" s="2"/>
      <c r="E862" s="2"/>
      <c r="F862" s="2"/>
      <c r="G862" s="2"/>
      <c r="H862" s="2"/>
      <c r="I862" s="2"/>
      <c r="J862" s="2"/>
      <c r="K862" s="2"/>
      <c r="L862" s="1"/>
      <c r="M862" s="1"/>
      <c r="N862" s="1"/>
      <c r="O862" s="2"/>
      <c r="P862" s="2"/>
      <c r="Q862" s="2"/>
      <c r="R862" s="2"/>
      <c r="S862" s="2"/>
      <c r="T862" s="2"/>
      <c r="U862" s="2"/>
      <c r="V862" s="2"/>
      <c r="W862" s="2"/>
    </row>
    <row r="863" ht="16.5" customHeight="1">
      <c r="B863" s="1"/>
      <c r="C863" s="2"/>
      <c r="D863" s="2"/>
      <c r="E863" s="2"/>
      <c r="F863" s="2"/>
      <c r="G863" s="2"/>
      <c r="H863" s="2"/>
      <c r="I863" s="2"/>
      <c r="J863" s="2"/>
      <c r="K863" s="2"/>
      <c r="L863" s="1"/>
      <c r="M863" s="1"/>
      <c r="N863" s="1"/>
      <c r="O863" s="2"/>
      <c r="P863" s="2"/>
      <c r="Q863" s="2"/>
      <c r="R863" s="2"/>
      <c r="S863" s="2"/>
      <c r="T863" s="2"/>
      <c r="U863" s="2"/>
      <c r="V863" s="2"/>
      <c r="W863" s="2"/>
    </row>
    <row r="864" ht="16.5" customHeight="1">
      <c r="B864" s="1"/>
      <c r="C864" s="2"/>
      <c r="D864" s="2"/>
      <c r="E864" s="2"/>
      <c r="F864" s="2"/>
      <c r="G864" s="2"/>
      <c r="H864" s="2"/>
      <c r="I864" s="2"/>
      <c r="J864" s="2"/>
      <c r="K864" s="2"/>
      <c r="L864" s="1"/>
      <c r="M864" s="1"/>
      <c r="N864" s="1"/>
      <c r="O864" s="2"/>
      <c r="P864" s="2"/>
      <c r="Q864" s="2"/>
      <c r="R864" s="2"/>
      <c r="S864" s="2"/>
      <c r="T864" s="2"/>
      <c r="U864" s="2"/>
      <c r="V864" s="2"/>
      <c r="W864" s="2"/>
    </row>
    <row r="865" ht="16.5" customHeight="1">
      <c r="B865" s="1"/>
      <c r="C865" s="2"/>
      <c r="D865" s="2"/>
      <c r="E865" s="2"/>
      <c r="F865" s="2"/>
      <c r="G865" s="2"/>
      <c r="H865" s="2"/>
      <c r="I865" s="2"/>
      <c r="J865" s="2"/>
      <c r="K865" s="2"/>
      <c r="L865" s="1"/>
      <c r="M865" s="1"/>
      <c r="N865" s="1"/>
      <c r="O865" s="2"/>
      <c r="P865" s="2"/>
      <c r="Q865" s="2"/>
      <c r="R865" s="2"/>
      <c r="S865" s="2"/>
      <c r="T865" s="2"/>
      <c r="U865" s="2"/>
      <c r="V865" s="2"/>
      <c r="W865" s="2"/>
    </row>
    <row r="866" ht="16.5" customHeight="1">
      <c r="B866" s="1"/>
      <c r="C866" s="2"/>
      <c r="D866" s="2"/>
      <c r="E866" s="2"/>
      <c r="F866" s="2"/>
      <c r="G866" s="2"/>
      <c r="H866" s="2"/>
      <c r="I866" s="2"/>
      <c r="J866" s="2"/>
      <c r="K866" s="2"/>
      <c r="L866" s="1"/>
      <c r="M866" s="1"/>
      <c r="N866" s="1"/>
      <c r="O866" s="2"/>
      <c r="P866" s="2"/>
      <c r="Q866" s="2"/>
      <c r="R866" s="2"/>
      <c r="S866" s="2"/>
      <c r="T866" s="2"/>
      <c r="U866" s="2"/>
      <c r="V866" s="2"/>
      <c r="W866" s="2"/>
    </row>
    <row r="867" ht="16.5" customHeight="1">
      <c r="B867" s="1"/>
      <c r="C867" s="2"/>
      <c r="D867" s="2"/>
      <c r="E867" s="2"/>
      <c r="F867" s="2"/>
      <c r="G867" s="2"/>
      <c r="H867" s="2"/>
      <c r="I867" s="2"/>
      <c r="J867" s="2"/>
      <c r="K867" s="2"/>
      <c r="L867" s="1"/>
      <c r="M867" s="1"/>
      <c r="N867" s="1"/>
      <c r="O867" s="2"/>
      <c r="P867" s="2"/>
      <c r="Q867" s="2"/>
      <c r="R867" s="2"/>
      <c r="S867" s="2"/>
      <c r="T867" s="2"/>
      <c r="U867" s="2"/>
      <c r="V867" s="2"/>
      <c r="W867" s="2"/>
    </row>
    <row r="868" ht="16.5" customHeight="1">
      <c r="B868" s="1"/>
      <c r="C868" s="2"/>
      <c r="D868" s="2"/>
      <c r="E868" s="2"/>
      <c r="F868" s="2"/>
      <c r="G868" s="2"/>
      <c r="H868" s="2"/>
      <c r="I868" s="2"/>
      <c r="J868" s="2"/>
      <c r="K868" s="2"/>
      <c r="L868" s="1"/>
      <c r="M868" s="1"/>
      <c r="N868" s="1"/>
      <c r="O868" s="2"/>
      <c r="P868" s="2"/>
      <c r="Q868" s="2"/>
      <c r="R868" s="2"/>
      <c r="S868" s="2"/>
      <c r="T868" s="2"/>
      <c r="U868" s="2"/>
      <c r="V868" s="2"/>
      <c r="W868" s="2"/>
    </row>
    <row r="869" ht="16.5" customHeight="1">
      <c r="B869" s="1"/>
      <c r="C869" s="2"/>
      <c r="D869" s="2"/>
      <c r="E869" s="2"/>
      <c r="F869" s="2"/>
      <c r="G869" s="2"/>
      <c r="H869" s="2"/>
      <c r="I869" s="2"/>
      <c r="J869" s="2"/>
      <c r="K869" s="2"/>
      <c r="L869" s="1"/>
      <c r="M869" s="1"/>
      <c r="N869" s="1"/>
      <c r="O869" s="2"/>
      <c r="P869" s="2"/>
      <c r="Q869" s="2"/>
      <c r="R869" s="2"/>
      <c r="S869" s="2"/>
      <c r="T869" s="2"/>
      <c r="U869" s="2"/>
      <c r="V869" s="2"/>
      <c r="W869" s="2"/>
    </row>
    <row r="870" ht="16.5" customHeight="1">
      <c r="B870" s="1"/>
      <c r="C870" s="2"/>
      <c r="D870" s="2"/>
      <c r="E870" s="2"/>
      <c r="F870" s="2"/>
      <c r="G870" s="2"/>
      <c r="H870" s="2"/>
      <c r="I870" s="2"/>
      <c r="J870" s="2"/>
      <c r="K870" s="2"/>
      <c r="L870" s="1"/>
      <c r="M870" s="1"/>
      <c r="N870" s="1"/>
      <c r="O870" s="2"/>
      <c r="P870" s="2"/>
      <c r="Q870" s="2"/>
      <c r="R870" s="2"/>
      <c r="S870" s="2"/>
      <c r="T870" s="2"/>
      <c r="U870" s="2"/>
      <c r="V870" s="2"/>
      <c r="W870" s="2"/>
    </row>
    <row r="871" ht="16.5" customHeight="1">
      <c r="B871" s="1"/>
      <c r="C871" s="2"/>
      <c r="D871" s="2"/>
      <c r="E871" s="2"/>
      <c r="F871" s="2"/>
      <c r="G871" s="2"/>
      <c r="H871" s="2"/>
      <c r="I871" s="2"/>
      <c r="J871" s="2"/>
      <c r="K871" s="2"/>
      <c r="L871" s="1"/>
      <c r="M871" s="1"/>
      <c r="N871" s="1"/>
      <c r="O871" s="2"/>
      <c r="P871" s="2"/>
      <c r="Q871" s="2"/>
      <c r="R871" s="2"/>
      <c r="S871" s="2"/>
      <c r="T871" s="2"/>
      <c r="U871" s="2"/>
      <c r="V871" s="2"/>
      <c r="W871" s="2"/>
    </row>
    <row r="872" ht="16.5" customHeight="1">
      <c r="B872" s="1"/>
      <c r="C872" s="2"/>
      <c r="D872" s="2"/>
      <c r="E872" s="2"/>
      <c r="F872" s="2"/>
      <c r="G872" s="2"/>
      <c r="H872" s="2"/>
      <c r="I872" s="2"/>
      <c r="J872" s="2"/>
      <c r="K872" s="2"/>
      <c r="L872" s="1"/>
      <c r="M872" s="1"/>
      <c r="N872" s="1"/>
      <c r="O872" s="2"/>
      <c r="P872" s="2"/>
      <c r="Q872" s="2"/>
      <c r="R872" s="2"/>
      <c r="S872" s="2"/>
      <c r="T872" s="2"/>
      <c r="U872" s="2"/>
      <c r="V872" s="2"/>
      <c r="W872" s="2"/>
    </row>
    <row r="873" ht="16.5" customHeight="1">
      <c r="B873" s="1"/>
      <c r="C873" s="2"/>
      <c r="D873" s="2"/>
      <c r="E873" s="2"/>
      <c r="F873" s="2"/>
      <c r="G873" s="2"/>
      <c r="H873" s="2"/>
      <c r="I873" s="2"/>
      <c r="J873" s="2"/>
      <c r="K873" s="2"/>
      <c r="L873" s="1"/>
      <c r="M873" s="1"/>
      <c r="N873" s="1"/>
      <c r="O873" s="2"/>
      <c r="P873" s="2"/>
      <c r="Q873" s="2"/>
      <c r="R873" s="2"/>
      <c r="S873" s="2"/>
      <c r="T873" s="2"/>
      <c r="U873" s="2"/>
      <c r="V873" s="2"/>
      <c r="W873" s="2"/>
    </row>
    <row r="874" ht="16.5" customHeight="1">
      <c r="B874" s="1"/>
      <c r="C874" s="2"/>
      <c r="D874" s="2"/>
      <c r="E874" s="2"/>
      <c r="F874" s="2"/>
      <c r="G874" s="2"/>
      <c r="H874" s="2"/>
      <c r="I874" s="2"/>
      <c r="J874" s="2"/>
      <c r="K874" s="2"/>
      <c r="L874" s="1"/>
      <c r="M874" s="1"/>
      <c r="N874" s="1"/>
      <c r="O874" s="2"/>
      <c r="P874" s="2"/>
      <c r="Q874" s="2"/>
      <c r="R874" s="2"/>
      <c r="S874" s="2"/>
      <c r="T874" s="2"/>
      <c r="U874" s="2"/>
      <c r="V874" s="2"/>
      <c r="W874" s="2"/>
    </row>
    <row r="875" ht="16.5" customHeight="1">
      <c r="B875" s="1"/>
      <c r="C875" s="2"/>
      <c r="D875" s="2"/>
      <c r="E875" s="2"/>
      <c r="F875" s="2"/>
      <c r="G875" s="2"/>
      <c r="H875" s="2"/>
      <c r="I875" s="2"/>
      <c r="J875" s="2"/>
      <c r="K875" s="2"/>
      <c r="L875" s="1"/>
      <c r="M875" s="1"/>
      <c r="N875" s="1"/>
      <c r="O875" s="2"/>
      <c r="P875" s="2"/>
      <c r="Q875" s="2"/>
      <c r="R875" s="2"/>
      <c r="S875" s="2"/>
      <c r="T875" s="2"/>
      <c r="U875" s="2"/>
      <c r="V875" s="2"/>
      <c r="W875" s="2"/>
    </row>
    <row r="876" ht="16.5" customHeight="1">
      <c r="B876" s="1"/>
      <c r="C876" s="2"/>
      <c r="D876" s="2"/>
      <c r="E876" s="2"/>
      <c r="F876" s="2"/>
      <c r="G876" s="2"/>
      <c r="H876" s="2"/>
      <c r="I876" s="2"/>
      <c r="J876" s="2"/>
      <c r="K876" s="2"/>
      <c r="L876" s="1"/>
      <c r="M876" s="1"/>
      <c r="N876" s="1"/>
      <c r="O876" s="2"/>
      <c r="P876" s="2"/>
      <c r="Q876" s="2"/>
      <c r="R876" s="2"/>
      <c r="S876" s="2"/>
      <c r="T876" s="2"/>
      <c r="U876" s="2"/>
      <c r="V876" s="2"/>
      <c r="W876" s="2"/>
    </row>
    <row r="877" ht="16.5" customHeight="1">
      <c r="B877" s="1"/>
      <c r="C877" s="2"/>
      <c r="D877" s="2"/>
      <c r="E877" s="2"/>
      <c r="F877" s="2"/>
      <c r="G877" s="2"/>
      <c r="H877" s="2"/>
      <c r="I877" s="2"/>
      <c r="J877" s="2"/>
      <c r="K877" s="2"/>
      <c r="L877" s="1"/>
      <c r="M877" s="1"/>
      <c r="N877" s="1"/>
      <c r="O877" s="2"/>
      <c r="P877" s="2"/>
      <c r="Q877" s="2"/>
      <c r="R877" s="2"/>
      <c r="S877" s="2"/>
      <c r="T877" s="2"/>
      <c r="U877" s="2"/>
      <c r="V877" s="2"/>
      <c r="W877" s="2"/>
    </row>
    <row r="878" ht="16.5" customHeight="1">
      <c r="B878" s="1"/>
      <c r="C878" s="2"/>
      <c r="D878" s="2"/>
      <c r="E878" s="2"/>
      <c r="F878" s="2"/>
      <c r="G878" s="2"/>
      <c r="H878" s="2"/>
      <c r="I878" s="2"/>
      <c r="J878" s="2"/>
      <c r="K878" s="2"/>
      <c r="L878" s="1"/>
      <c r="M878" s="1"/>
      <c r="N878" s="1"/>
      <c r="O878" s="2"/>
      <c r="P878" s="2"/>
      <c r="Q878" s="2"/>
      <c r="R878" s="2"/>
      <c r="S878" s="2"/>
      <c r="T878" s="2"/>
      <c r="U878" s="2"/>
      <c r="V878" s="2"/>
      <c r="W878" s="2"/>
    </row>
    <row r="879" ht="16.5" customHeight="1">
      <c r="B879" s="1"/>
      <c r="C879" s="2"/>
      <c r="D879" s="2"/>
      <c r="E879" s="2"/>
      <c r="F879" s="2"/>
      <c r="G879" s="2"/>
      <c r="H879" s="2"/>
      <c r="I879" s="2"/>
      <c r="J879" s="2"/>
      <c r="K879" s="2"/>
      <c r="L879" s="1"/>
      <c r="M879" s="1"/>
      <c r="N879" s="1"/>
      <c r="O879" s="2"/>
      <c r="P879" s="2"/>
      <c r="Q879" s="2"/>
      <c r="R879" s="2"/>
      <c r="S879" s="2"/>
      <c r="T879" s="2"/>
      <c r="U879" s="2"/>
      <c r="V879" s="2"/>
      <c r="W879" s="2"/>
    </row>
    <row r="880" ht="16.5" customHeight="1">
      <c r="B880" s="1"/>
      <c r="C880" s="2"/>
      <c r="D880" s="2"/>
      <c r="E880" s="2"/>
      <c r="F880" s="2"/>
      <c r="G880" s="2"/>
      <c r="H880" s="2"/>
      <c r="I880" s="2"/>
      <c r="J880" s="2"/>
      <c r="K880" s="2"/>
      <c r="L880" s="1"/>
      <c r="M880" s="1"/>
      <c r="N880" s="1"/>
      <c r="O880" s="2"/>
      <c r="P880" s="2"/>
      <c r="Q880" s="2"/>
      <c r="R880" s="2"/>
      <c r="S880" s="2"/>
      <c r="T880" s="2"/>
      <c r="U880" s="2"/>
      <c r="V880" s="2"/>
      <c r="W880" s="2"/>
    </row>
    <row r="881" ht="16.5" customHeight="1">
      <c r="B881" s="1"/>
      <c r="C881" s="2"/>
      <c r="D881" s="2"/>
      <c r="E881" s="2"/>
      <c r="F881" s="2"/>
      <c r="G881" s="2"/>
      <c r="H881" s="2"/>
      <c r="I881" s="2"/>
      <c r="J881" s="2"/>
      <c r="K881" s="2"/>
      <c r="L881" s="1"/>
      <c r="M881" s="1"/>
      <c r="N881" s="1"/>
      <c r="O881" s="2"/>
      <c r="P881" s="2"/>
      <c r="Q881" s="2"/>
      <c r="R881" s="2"/>
      <c r="S881" s="2"/>
      <c r="T881" s="2"/>
      <c r="U881" s="2"/>
      <c r="V881" s="2"/>
      <c r="W881" s="2"/>
    </row>
    <row r="882" ht="16.5" customHeight="1">
      <c r="B882" s="1"/>
      <c r="C882" s="2"/>
      <c r="D882" s="2"/>
      <c r="E882" s="2"/>
      <c r="F882" s="2"/>
      <c r="G882" s="2"/>
      <c r="H882" s="2"/>
      <c r="I882" s="2"/>
      <c r="J882" s="2"/>
      <c r="K882" s="2"/>
      <c r="L882" s="1"/>
      <c r="M882" s="1"/>
      <c r="N882" s="1"/>
      <c r="O882" s="2"/>
      <c r="P882" s="2"/>
      <c r="Q882" s="2"/>
      <c r="R882" s="2"/>
      <c r="S882" s="2"/>
      <c r="T882" s="2"/>
      <c r="U882" s="2"/>
      <c r="V882" s="2"/>
      <c r="W882" s="2"/>
    </row>
    <row r="883" ht="16.5" customHeight="1">
      <c r="B883" s="1"/>
      <c r="C883" s="2"/>
      <c r="D883" s="2"/>
      <c r="E883" s="2"/>
      <c r="F883" s="2"/>
      <c r="G883" s="2"/>
      <c r="H883" s="2"/>
      <c r="I883" s="2"/>
      <c r="J883" s="2"/>
      <c r="K883" s="2"/>
      <c r="L883" s="1"/>
      <c r="M883" s="1"/>
      <c r="N883" s="1"/>
      <c r="O883" s="2"/>
      <c r="P883" s="2"/>
      <c r="Q883" s="2"/>
      <c r="R883" s="2"/>
      <c r="S883" s="2"/>
      <c r="T883" s="2"/>
      <c r="U883" s="2"/>
      <c r="V883" s="2"/>
      <c r="W883" s="2"/>
    </row>
    <row r="884" ht="16.5" customHeight="1">
      <c r="B884" s="1"/>
      <c r="C884" s="2"/>
      <c r="D884" s="2"/>
      <c r="E884" s="2"/>
      <c r="F884" s="2"/>
      <c r="G884" s="2"/>
      <c r="H884" s="2"/>
      <c r="I884" s="2"/>
      <c r="J884" s="2"/>
      <c r="K884" s="2"/>
      <c r="L884" s="1"/>
      <c r="M884" s="1"/>
      <c r="N884" s="1"/>
      <c r="O884" s="2"/>
      <c r="P884" s="2"/>
      <c r="Q884" s="2"/>
      <c r="R884" s="2"/>
      <c r="S884" s="2"/>
      <c r="T884" s="2"/>
      <c r="U884" s="2"/>
      <c r="V884" s="2"/>
      <c r="W884" s="2"/>
    </row>
    <row r="885" ht="16.5" customHeight="1">
      <c r="B885" s="1"/>
      <c r="C885" s="2"/>
      <c r="D885" s="2"/>
      <c r="E885" s="2"/>
      <c r="F885" s="2"/>
      <c r="G885" s="2"/>
      <c r="H885" s="2"/>
      <c r="I885" s="2"/>
      <c r="J885" s="2"/>
      <c r="K885" s="2"/>
      <c r="L885" s="1"/>
      <c r="M885" s="1"/>
      <c r="N885" s="1"/>
      <c r="O885" s="2"/>
      <c r="P885" s="2"/>
      <c r="Q885" s="2"/>
      <c r="R885" s="2"/>
      <c r="S885" s="2"/>
      <c r="T885" s="2"/>
      <c r="U885" s="2"/>
      <c r="V885" s="2"/>
      <c r="W885" s="2"/>
    </row>
    <row r="886" ht="16.5" customHeight="1">
      <c r="B886" s="1"/>
      <c r="C886" s="2"/>
      <c r="D886" s="2"/>
      <c r="E886" s="2"/>
      <c r="F886" s="2"/>
      <c r="G886" s="2"/>
      <c r="H886" s="2"/>
      <c r="I886" s="2"/>
      <c r="J886" s="2"/>
      <c r="K886" s="2"/>
      <c r="L886" s="1"/>
      <c r="M886" s="1"/>
      <c r="N886" s="1"/>
      <c r="O886" s="2"/>
      <c r="P886" s="2"/>
      <c r="Q886" s="2"/>
      <c r="R886" s="2"/>
      <c r="S886" s="2"/>
      <c r="T886" s="2"/>
      <c r="U886" s="2"/>
      <c r="V886" s="2"/>
      <c r="W886" s="2"/>
    </row>
    <row r="887" ht="16.5" customHeight="1">
      <c r="B887" s="1"/>
      <c r="C887" s="2"/>
      <c r="D887" s="2"/>
      <c r="E887" s="2"/>
      <c r="F887" s="2"/>
      <c r="G887" s="2"/>
      <c r="H887" s="2"/>
      <c r="I887" s="2"/>
      <c r="J887" s="2"/>
      <c r="K887" s="2"/>
      <c r="L887" s="1"/>
      <c r="M887" s="1"/>
      <c r="N887" s="1"/>
      <c r="O887" s="2"/>
      <c r="P887" s="2"/>
      <c r="Q887" s="2"/>
      <c r="R887" s="2"/>
      <c r="S887" s="2"/>
      <c r="T887" s="2"/>
      <c r="U887" s="2"/>
      <c r="V887" s="2"/>
      <c r="W887" s="2"/>
    </row>
    <row r="888" ht="16.5" customHeight="1">
      <c r="B888" s="1"/>
      <c r="C888" s="2"/>
      <c r="D888" s="2"/>
      <c r="E888" s="2"/>
      <c r="F888" s="2"/>
      <c r="G888" s="2"/>
      <c r="H888" s="2"/>
      <c r="I888" s="2"/>
      <c r="J888" s="2"/>
      <c r="K888" s="2"/>
      <c r="L888" s="1"/>
      <c r="M888" s="1"/>
      <c r="N888" s="1"/>
      <c r="O888" s="2"/>
      <c r="P888" s="2"/>
      <c r="Q888" s="2"/>
      <c r="R888" s="2"/>
      <c r="S888" s="2"/>
      <c r="T888" s="2"/>
      <c r="U888" s="2"/>
      <c r="V888" s="2"/>
      <c r="W888" s="2"/>
    </row>
    <row r="889" ht="16.5" customHeight="1">
      <c r="B889" s="1"/>
      <c r="C889" s="2"/>
      <c r="D889" s="2"/>
      <c r="E889" s="2"/>
      <c r="F889" s="2"/>
      <c r="G889" s="2"/>
      <c r="H889" s="2"/>
      <c r="I889" s="2"/>
      <c r="J889" s="2"/>
      <c r="K889" s="2"/>
      <c r="L889" s="1"/>
      <c r="M889" s="1"/>
      <c r="N889" s="1"/>
      <c r="O889" s="2"/>
      <c r="P889" s="2"/>
      <c r="Q889" s="2"/>
      <c r="R889" s="2"/>
      <c r="S889" s="2"/>
      <c r="T889" s="2"/>
      <c r="U889" s="2"/>
      <c r="V889" s="2"/>
      <c r="W889" s="2"/>
    </row>
    <row r="890" ht="16.5" customHeight="1">
      <c r="B890" s="1"/>
      <c r="C890" s="2"/>
      <c r="D890" s="2"/>
      <c r="E890" s="2"/>
      <c r="F890" s="2"/>
      <c r="G890" s="2"/>
      <c r="H890" s="2"/>
      <c r="I890" s="2"/>
      <c r="J890" s="2"/>
      <c r="K890" s="2"/>
      <c r="L890" s="1"/>
      <c r="M890" s="1"/>
      <c r="N890" s="1"/>
      <c r="O890" s="2"/>
      <c r="P890" s="2"/>
      <c r="Q890" s="2"/>
      <c r="R890" s="2"/>
      <c r="S890" s="2"/>
      <c r="T890" s="2"/>
      <c r="U890" s="2"/>
      <c r="V890" s="2"/>
      <c r="W890" s="2"/>
    </row>
    <row r="891" ht="16.5" customHeight="1">
      <c r="B891" s="1"/>
      <c r="C891" s="2"/>
      <c r="D891" s="2"/>
      <c r="E891" s="2"/>
      <c r="F891" s="2"/>
      <c r="G891" s="2"/>
      <c r="H891" s="2"/>
      <c r="I891" s="2"/>
      <c r="J891" s="2"/>
      <c r="K891" s="2"/>
      <c r="L891" s="1"/>
      <c r="M891" s="1"/>
      <c r="N891" s="1"/>
      <c r="O891" s="2"/>
      <c r="P891" s="2"/>
      <c r="Q891" s="2"/>
      <c r="R891" s="2"/>
      <c r="S891" s="2"/>
      <c r="T891" s="2"/>
      <c r="U891" s="2"/>
      <c r="V891" s="2"/>
      <c r="W891" s="2"/>
    </row>
    <row r="892" ht="16.5" customHeight="1">
      <c r="B892" s="1"/>
      <c r="C892" s="2"/>
      <c r="D892" s="2"/>
      <c r="E892" s="2"/>
      <c r="F892" s="2"/>
      <c r="G892" s="2"/>
      <c r="H892" s="2"/>
      <c r="I892" s="2"/>
      <c r="J892" s="2"/>
      <c r="K892" s="2"/>
      <c r="L892" s="1"/>
      <c r="M892" s="1"/>
      <c r="N892" s="1"/>
      <c r="O892" s="2"/>
      <c r="P892" s="2"/>
      <c r="Q892" s="2"/>
      <c r="R892" s="2"/>
      <c r="S892" s="2"/>
      <c r="T892" s="2"/>
      <c r="U892" s="2"/>
      <c r="V892" s="2"/>
      <c r="W892" s="2"/>
    </row>
    <row r="893" ht="16.5" customHeight="1">
      <c r="B893" s="1"/>
      <c r="C893" s="2"/>
      <c r="D893" s="2"/>
      <c r="E893" s="2"/>
      <c r="F893" s="2"/>
      <c r="G893" s="2"/>
      <c r="H893" s="2"/>
      <c r="I893" s="2"/>
      <c r="J893" s="2"/>
      <c r="K893" s="2"/>
      <c r="L893" s="1"/>
      <c r="M893" s="1"/>
      <c r="N893" s="1"/>
      <c r="O893" s="2"/>
      <c r="P893" s="2"/>
      <c r="Q893" s="2"/>
      <c r="R893" s="2"/>
      <c r="S893" s="2"/>
      <c r="T893" s="2"/>
      <c r="U893" s="2"/>
      <c r="V893" s="2"/>
      <c r="W893" s="2"/>
    </row>
    <row r="894" ht="16.5" customHeight="1">
      <c r="B894" s="1"/>
      <c r="C894" s="2"/>
      <c r="D894" s="2"/>
      <c r="E894" s="2"/>
      <c r="F894" s="2"/>
      <c r="G894" s="2"/>
      <c r="H894" s="2"/>
      <c r="I894" s="2"/>
      <c r="J894" s="2"/>
      <c r="K894" s="2"/>
      <c r="L894" s="1"/>
      <c r="M894" s="1"/>
      <c r="N894" s="1"/>
      <c r="O894" s="2"/>
      <c r="P894" s="2"/>
      <c r="Q894" s="2"/>
      <c r="R894" s="2"/>
      <c r="S894" s="2"/>
      <c r="T894" s="2"/>
      <c r="U894" s="2"/>
      <c r="V894" s="2"/>
      <c r="W894" s="2"/>
    </row>
    <row r="895" ht="16.5" customHeight="1">
      <c r="B895" s="1"/>
      <c r="C895" s="2"/>
      <c r="D895" s="2"/>
      <c r="E895" s="2"/>
      <c r="F895" s="2"/>
      <c r="G895" s="2"/>
      <c r="H895" s="2"/>
      <c r="I895" s="2"/>
      <c r="J895" s="2"/>
      <c r="K895" s="2"/>
      <c r="L895" s="1"/>
      <c r="M895" s="1"/>
      <c r="N895" s="1"/>
      <c r="O895" s="2"/>
      <c r="P895" s="2"/>
      <c r="Q895" s="2"/>
      <c r="R895" s="2"/>
      <c r="S895" s="2"/>
      <c r="T895" s="2"/>
      <c r="U895" s="2"/>
      <c r="V895" s="2"/>
      <c r="W895" s="2"/>
    </row>
    <row r="896" ht="16.5" customHeight="1">
      <c r="B896" s="1"/>
      <c r="C896" s="2"/>
      <c r="D896" s="2"/>
      <c r="E896" s="2"/>
      <c r="F896" s="2"/>
      <c r="G896" s="2"/>
      <c r="H896" s="2"/>
      <c r="I896" s="2"/>
      <c r="J896" s="2"/>
      <c r="K896" s="2"/>
      <c r="L896" s="1"/>
      <c r="M896" s="1"/>
      <c r="N896" s="1"/>
      <c r="O896" s="2"/>
      <c r="P896" s="2"/>
      <c r="Q896" s="2"/>
      <c r="R896" s="2"/>
      <c r="S896" s="2"/>
      <c r="T896" s="2"/>
      <c r="U896" s="2"/>
      <c r="V896" s="2"/>
      <c r="W896" s="2"/>
    </row>
    <row r="897" ht="16.5" customHeight="1">
      <c r="B897" s="1"/>
      <c r="C897" s="2"/>
      <c r="D897" s="2"/>
      <c r="E897" s="2"/>
      <c r="F897" s="2"/>
      <c r="G897" s="2"/>
      <c r="H897" s="2"/>
      <c r="I897" s="2"/>
      <c r="J897" s="2"/>
      <c r="K897" s="2"/>
      <c r="L897" s="1"/>
      <c r="M897" s="1"/>
      <c r="N897" s="1"/>
      <c r="O897" s="2"/>
      <c r="P897" s="2"/>
      <c r="Q897" s="2"/>
      <c r="R897" s="2"/>
      <c r="S897" s="2"/>
      <c r="T897" s="2"/>
      <c r="U897" s="2"/>
      <c r="V897" s="2"/>
      <c r="W897" s="2"/>
    </row>
    <row r="898" ht="16.5" customHeight="1">
      <c r="B898" s="1"/>
      <c r="C898" s="2"/>
      <c r="D898" s="2"/>
      <c r="E898" s="2"/>
      <c r="F898" s="2"/>
      <c r="G898" s="2"/>
      <c r="H898" s="2"/>
      <c r="I898" s="2"/>
      <c r="J898" s="2"/>
      <c r="K898" s="2"/>
      <c r="L898" s="1"/>
      <c r="M898" s="1"/>
      <c r="N898" s="1"/>
      <c r="O898" s="2"/>
      <c r="P898" s="2"/>
      <c r="Q898" s="2"/>
      <c r="R898" s="2"/>
      <c r="S898" s="2"/>
      <c r="T898" s="2"/>
      <c r="U898" s="2"/>
      <c r="V898" s="2"/>
      <c r="W898" s="2"/>
    </row>
    <row r="899" ht="16.5" customHeight="1">
      <c r="B899" s="1"/>
      <c r="C899" s="2"/>
      <c r="D899" s="2"/>
      <c r="E899" s="2"/>
      <c r="F899" s="2"/>
      <c r="G899" s="2"/>
      <c r="H899" s="2"/>
      <c r="I899" s="2"/>
      <c r="J899" s="2"/>
      <c r="K899" s="2"/>
      <c r="L899" s="1"/>
      <c r="M899" s="1"/>
      <c r="N899" s="1"/>
      <c r="O899" s="2"/>
      <c r="P899" s="2"/>
      <c r="Q899" s="2"/>
      <c r="R899" s="2"/>
      <c r="S899" s="2"/>
      <c r="T899" s="2"/>
      <c r="U899" s="2"/>
      <c r="V899" s="2"/>
      <c r="W899" s="2"/>
    </row>
    <row r="900" ht="16.5" customHeight="1">
      <c r="B900" s="1"/>
      <c r="C900" s="2"/>
      <c r="D900" s="2"/>
      <c r="E900" s="2"/>
      <c r="F900" s="2"/>
      <c r="G900" s="2"/>
      <c r="H900" s="2"/>
      <c r="I900" s="2"/>
      <c r="J900" s="2"/>
      <c r="K900" s="2"/>
      <c r="L900" s="1"/>
      <c r="M900" s="1"/>
      <c r="N900" s="1"/>
      <c r="O900" s="2"/>
      <c r="P900" s="2"/>
      <c r="Q900" s="2"/>
      <c r="R900" s="2"/>
      <c r="S900" s="2"/>
      <c r="T900" s="2"/>
      <c r="U900" s="2"/>
      <c r="V900" s="2"/>
      <c r="W900" s="2"/>
    </row>
    <row r="901" ht="16.5" customHeight="1">
      <c r="B901" s="1"/>
      <c r="C901" s="2"/>
      <c r="D901" s="2"/>
      <c r="E901" s="2"/>
      <c r="F901" s="2"/>
      <c r="G901" s="2"/>
      <c r="H901" s="2"/>
      <c r="I901" s="2"/>
      <c r="J901" s="2"/>
      <c r="K901" s="2"/>
      <c r="L901" s="1"/>
      <c r="M901" s="1"/>
      <c r="N901" s="1"/>
      <c r="O901" s="2"/>
      <c r="P901" s="2"/>
      <c r="Q901" s="2"/>
      <c r="R901" s="2"/>
      <c r="S901" s="2"/>
      <c r="T901" s="2"/>
      <c r="U901" s="2"/>
      <c r="V901" s="2"/>
      <c r="W901" s="2"/>
    </row>
    <row r="902" ht="16.5" customHeight="1">
      <c r="B902" s="1"/>
      <c r="C902" s="2"/>
      <c r="D902" s="2"/>
      <c r="E902" s="2"/>
      <c r="F902" s="2"/>
      <c r="G902" s="2"/>
      <c r="H902" s="2"/>
      <c r="I902" s="2"/>
      <c r="J902" s="2"/>
      <c r="K902" s="2"/>
      <c r="L902" s="1"/>
      <c r="M902" s="1"/>
      <c r="N902" s="1"/>
      <c r="O902" s="2"/>
      <c r="P902" s="2"/>
      <c r="Q902" s="2"/>
      <c r="R902" s="2"/>
      <c r="S902" s="2"/>
      <c r="T902" s="2"/>
      <c r="U902" s="2"/>
      <c r="V902" s="2"/>
      <c r="W902" s="2"/>
    </row>
    <row r="903" ht="16.5" customHeight="1">
      <c r="B903" s="1"/>
      <c r="C903" s="2"/>
      <c r="D903" s="2"/>
      <c r="E903" s="2"/>
      <c r="F903" s="2"/>
      <c r="G903" s="2"/>
      <c r="H903" s="2"/>
      <c r="I903" s="2"/>
      <c r="J903" s="2"/>
      <c r="K903" s="2"/>
      <c r="L903" s="1"/>
      <c r="M903" s="1"/>
      <c r="N903" s="1"/>
      <c r="O903" s="2"/>
      <c r="P903" s="2"/>
      <c r="Q903" s="2"/>
      <c r="R903" s="2"/>
      <c r="S903" s="2"/>
      <c r="T903" s="2"/>
      <c r="U903" s="2"/>
      <c r="V903" s="2"/>
      <c r="W903" s="2"/>
    </row>
    <row r="904" ht="16.5" customHeight="1">
      <c r="B904" s="1"/>
      <c r="C904" s="2"/>
      <c r="D904" s="2"/>
      <c r="E904" s="2"/>
      <c r="F904" s="2"/>
      <c r="G904" s="2"/>
      <c r="H904" s="2"/>
      <c r="I904" s="2"/>
      <c r="J904" s="2"/>
      <c r="K904" s="2"/>
      <c r="L904" s="1"/>
      <c r="M904" s="1"/>
      <c r="N904" s="1"/>
      <c r="O904" s="2"/>
      <c r="P904" s="2"/>
      <c r="Q904" s="2"/>
      <c r="R904" s="2"/>
      <c r="S904" s="2"/>
      <c r="T904" s="2"/>
      <c r="U904" s="2"/>
      <c r="V904" s="2"/>
      <c r="W904" s="2"/>
    </row>
    <row r="905" ht="16.5" customHeight="1">
      <c r="B905" s="1"/>
      <c r="C905" s="2"/>
      <c r="D905" s="2"/>
      <c r="E905" s="2"/>
      <c r="F905" s="2"/>
      <c r="G905" s="2"/>
      <c r="H905" s="2"/>
      <c r="I905" s="2"/>
      <c r="J905" s="2"/>
      <c r="K905" s="2"/>
      <c r="L905" s="1"/>
      <c r="M905" s="1"/>
      <c r="N905" s="1"/>
      <c r="O905" s="2"/>
      <c r="P905" s="2"/>
      <c r="Q905" s="2"/>
      <c r="R905" s="2"/>
      <c r="S905" s="2"/>
      <c r="T905" s="2"/>
      <c r="U905" s="2"/>
      <c r="V905" s="2"/>
      <c r="W905" s="2"/>
    </row>
    <row r="906" ht="16.5" customHeight="1">
      <c r="B906" s="1"/>
      <c r="C906" s="2"/>
      <c r="D906" s="2"/>
      <c r="E906" s="2"/>
      <c r="F906" s="2"/>
      <c r="G906" s="2"/>
      <c r="H906" s="2"/>
      <c r="I906" s="2"/>
      <c r="J906" s="2"/>
      <c r="K906" s="2"/>
      <c r="L906" s="1"/>
      <c r="M906" s="1"/>
      <c r="N906" s="1"/>
      <c r="O906" s="2"/>
      <c r="P906" s="2"/>
      <c r="Q906" s="2"/>
      <c r="R906" s="2"/>
      <c r="S906" s="2"/>
      <c r="T906" s="2"/>
      <c r="U906" s="2"/>
      <c r="V906" s="2"/>
      <c r="W906" s="2"/>
    </row>
    <row r="907" ht="16.5" customHeight="1">
      <c r="B907" s="1"/>
      <c r="C907" s="2"/>
      <c r="D907" s="2"/>
      <c r="E907" s="2"/>
      <c r="F907" s="2"/>
      <c r="G907" s="2"/>
      <c r="H907" s="2"/>
      <c r="I907" s="2"/>
      <c r="J907" s="2"/>
      <c r="K907" s="2"/>
      <c r="L907" s="1"/>
      <c r="M907" s="1"/>
      <c r="N907" s="1"/>
      <c r="O907" s="2"/>
      <c r="P907" s="2"/>
      <c r="Q907" s="2"/>
      <c r="R907" s="2"/>
      <c r="S907" s="2"/>
      <c r="T907" s="2"/>
      <c r="U907" s="2"/>
      <c r="V907" s="2"/>
      <c r="W907" s="2"/>
    </row>
    <row r="908" ht="16.5" customHeight="1">
      <c r="B908" s="1"/>
      <c r="C908" s="2"/>
      <c r="D908" s="2"/>
      <c r="E908" s="2"/>
      <c r="F908" s="2"/>
      <c r="G908" s="2"/>
      <c r="H908" s="2"/>
      <c r="I908" s="2"/>
      <c r="J908" s="2"/>
      <c r="K908" s="2"/>
      <c r="L908" s="1"/>
      <c r="M908" s="1"/>
      <c r="N908" s="1"/>
      <c r="O908" s="2"/>
      <c r="P908" s="2"/>
      <c r="Q908" s="2"/>
      <c r="R908" s="2"/>
      <c r="S908" s="2"/>
      <c r="T908" s="2"/>
      <c r="U908" s="2"/>
      <c r="V908" s="2"/>
      <c r="W908" s="2"/>
    </row>
    <row r="909" ht="16.5" customHeight="1">
      <c r="B909" s="1"/>
      <c r="C909" s="2"/>
      <c r="D909" s="2"/>
      <c r="E909" s="2"/>
      <c r="F909" s="2"/>
      <c r="G909" s="2"/>
      <c r="H909" s="2"/>
      <c r="I909" s="2"/>
      <c r="J909" s="2"/>
      <c r="K909" s="2"/>
      <c r="L909" s="1"/>
      <c r="M909" s="1"/>
      <c r="N909" s="1"/>
      <c r="O909" s="2"/>
      <c r="P909" s="2"/>
      <c r="Q909" s="2"/>
      <c r="R909" s="2"/>
      <c r="S909" s="2"/>
      <c r="T909" s="2"/>
      <c r="U909" s="2"/>
      <c r="V909" s="2"/>
      <c r="W909" s="2"/>
    </row>
    <row r="910" ht="16.5" customHeight="1">
      <c r="B910" s="1"/>
      <c r="C910" s="2"/>
      <c r="D910" s="2"/>
      <c r="E910" s="2"/>
      <c r="F910" s="2"/>
      <c r="G910" s="2"/>
      <c r="H910" s="2"/>
      <c r="I910" s="2"/>
      <c r="J910" s="2"/>
      <c r="K910" s="2"/>
      <c r="L910" s="1"/>
      <c r="M910" s="1"/>
      <c r="N910" s="1"/>
      <c r="O910" s="2"/>
      <c r="P910" s="2"/>
      <c r="Q910" s="2"/>
      <c r="R910" s="2"/>
      <c r="S910" s="2"/>
      <c r="T910" s="2"/>
      <c r="U910" s="2"/>
      <c r="V910" s="2"/>
      <c r="W910" s="2"/>
    </row>
    <row r="911" ht="16.5" customHeight="1">
      <c r="B911" s="1"/>
      <c r="C911" s="2"/>
      <c r="D911" s="2"/>
      <c r="E911" s="2"/>
      <c r="F911" s="2"/>
      <c r="G911" s="2"/>
      <c r="H911" s="2"/>
      <c r="I911" s="2"/>
      <c r="J911" s="2"/>
      <c r="K911" s="2"/>
      <c r="L911" s="1"/>
      <c r="M911" s="1"/>
      <c r="N911" s="1"/>
      <c r="O911" s="2"/>
      <c r="P911" s="2"/>
      <c r="Q911" s="2"/>
      <c r="R911" s="2"/>
      <c r="S911" s="2"/>
      <c r="T911" s="2"/>
      <c r="U911" s="2"/>
      <c r="V911" s="2"/>
      <c r="W911" s="2"/>
    </row>
    <row r="912" ht="16.5" customHeight="1">
      <c r="B912" s="1"/>
      <c r="C912" s="2"/>
      <c r="D912" s="2"/>
      <c r="E912" s="2"/>
      <c r="F912" s="2"/>
      <c r="G912" s="2"/>
      <c r="H912" s="2"/>
      <c r="I912" s="2"/>
      <c r="J912" s="2"/>
      <c r="K912" s="2"/>
      <c r="L912" s="1"/>
      <c r="M912" s="1"/>
      <c r="N912" s="1"/>
      <c r="O912" s="2"/>
      <c r="P912" s="2"/>
      <c r="Q912" s="2"/>
      <c r="R912" s="2"/>
      <c r="S912" s="2"/>
      <c r="T912" s="2"/>
      <c r="U912" s="2"/>
      <c r="V912" s="2"/>
      <c r="W912" s="2"/>
    </row>
    <row r="913" ht="16.5" customHeight="1">
      <c r="B913" s="1"/>
      <c r="C913" s="2"/>
      <c r="D913" s="2"/>
      <c r="E913" s="2"/>
      <c r="F913" s="2"/>
      <c r="G913" s="2"/>
      <c r="H913" s="2"/>
      <c r="I913" s="2"/>
      <c r="J913" s="2"/>
      <c r="K913" s="2"/>
      <c r="L913" s="1"/>
      <c r="M913" s="1"/>
      <c r="N913" s="1"/>
      <c r="O913" s="2"/>
      <c r="P913" s="2"/>
      <c r="Q913" s="2"/>
      <c r="R913" s="2"/>
      <c r="S913" s="2"/>
      <c r="T913" s="2"/>
      <c r="U913" s="2"/>
      <c r="V913" s="2"/>
      <c r="W913" s="2"/>
    </row>
    <row r="914" ht="16.5" customHeight="1">
      <c r="B914" s="1"/>
      <c r="C914" s="2"/>
      <c r="D914" s="2"/>
      <c r="E914" s="2"/>
      <c r="F914" s="2"/>
      <c r="G914" s="2"/>
      <c r="H914" s="2"/>
      <c r="I914" s="2"/>
      <c r="J914" s="2"/>
      <c r="K914" s="2"/>
      <c r="L914" s="1"/>
      <c r="M914" s="1"/>
      <c r="N914" s="1"/>
      <c r="O914" s="2"/>
      <c r="P914" s="2"/>
      <c r="Q914" s="2"/>
      <c r="R914" s="2"/>
      <c r="S914" s="2"/>
      <c r="T914" s="2"/>
      <c r="U914" s="2"/>
      <c r="V914" s="2"/>
      <c r="W914" s="2"/>
    </row>
    <row r="915" ht="16.5" customHeight="1">
      <c r="B915" s="1"/>
      <c r="C915" s="2"/>
      <c r="D915" s="2"/>
      <c r="E915" s="2"/>
      <c r="F915" s="2"/>
      <c r="G915" s="2"/>
      <c r="H915" s="2"/>
      <c r="I915" s="2"/>
      <c r="J915" s="2"/>
      <c r="K915" s="2"/>
      <c r="L915" s="1"/>
      <c r="M915" s="1"/>
      <c r="N915" s="1"/>
      <c r="O915" s="2"/>
      <c r="P915" s="2"/>
      <c r="Q915" s="2"/>
      <c r="R915" s="2"/>
      <c r="S915" s="2"/>
      <c r="T915" s="2"/>
      <c r="U915" s="2"/>
      <c r="V915" s="2"/>
      <c r="W915" s="2"/>
    </row>
    <row r="916" ht="16.5" customHeight="1">
      <c r="B916" s="1"/>
      <c r="C916" s="2"/>
      <c r="D916" s="2"/>
      <c r="E916" s="2"/>
      <c r="F916" s="2"/>
      <c r="G916" s="2"/>
      <c r="H916" s="2"/>
      <c r="I916" s="2"/>
      <c r="J916" s="2"/>
      <c r="K916" s="2"/>
      <c r="L916" s="1"/>
      <c r="M916" s="1"/>
      <c r="N916" s="1"/>
      <c r="O916" s="2"/>
      <c r="P916" s="2"/>
      <c r="Q916" s="2"/>
      <c r="R916" s="2"/>
      <c r="S916" s="2"/>
      <c r="T916" s="2"/>
      <c r="U916" s="2"/>
      <c r="V916" s="2"/>
      <c r="W916" s="2"/>
    </row>
    <row r="917" ht="16.5" customHeight="1">
      <c r="B917" s="1"/>
      <c r="C917" s="2"/>
      <c r="D917" s="2"/>
      <c r="E917" s="2"/>
      <c r="F917" s="2"/>
      <c r="G917" s="2"/>
      <c r="H917" s="2"/>
      <c r="I917" s="2"/>
      <c r="J917" s="2"/>
      <c r="K917" s="2"/>
      <c r="L917" s="1"/>
      <c r="M917" s="1"/>
      <c r="N917" s="1"/>
      <c r="O917" s="2"/>
      <c r="P917" s="2"/>
      <c r="Q917" s="2"/>
      <c r="R917" s="2"/>
      <c r="S917" s="2"/>
      <c r="T917" s="2"/>
      <c r="U917" s="2"/>
      <c r="V917" s="2"/>
      <c r="W917" s="2"/>
    </row>
    <row r="918" ht="16.5" customHeight="1">
      <c r="B918" s="1"/>
      <c r="C918" s="2"/>
      <c r="D918" s="2"/>
      <c r="E918" s="2"/>
      <c r="F918" s="2"/>
      <c r="G918" s="2"/>
      <c r="H918" s="2"/>
      <c r="I918" s="2"/>
      <c r="J918" s="2"/>
      <c r="K918" s="2"/>
      <c r="L918" s="1"/>
      <c r="M918" s="1"/>
      <c r="N918" s="1"/>
      <c r="O918" s="2"/>
      <c r="P918" s="2"/>
      <c r="Q918" s="2"/>
      <c r="R918" s="2"/>
      <c r="S918" s="2"/>
      <c r="T918" s="2"/>
      <c r="U918" s="2"/>
      <c r="V918" s="2"/>
      <c r="W918" s="2"/>
    </row>
    <row r="919" ht="16.5" customHeight="1">
      <c r="B919" s="1"/>
      <c r="C919" s="2"/>
      <c r="D919" s="2"/>
      <c r="E919" s="2"/>
      <c r="F919" s="2"/>
      <c r="G919" s="2"/>
      <c r="H919" s="2"/>
      <c r="I919" s="2"/>
      <c r="J919" s="2"/>
      <c r="K919" s="2"/>
      <c r="L919" s="1"/>
      <c r="M919" s="1"/>
      <c r="N919" s="1"/>
      <c r="O919" s="2"/>
      <c r="P919" s="2"/>
      <c r="Q919" s="2"/>
      <c r="R919" s="2"/>
      <c r="S919" s="2"/>
      <c r="T919" s="2"/>
      <c r="U919" s="2"/>
      <c r="V919" s="2"/>
      <c r="W919" s="2"/>
    </row>
    <row r="920" ht="16.5" customHeight="1">
      <c r="B920" s="1"/>
      <c r="C920" s="2"/>
      <c r="D920" s="2"/>
      <c r="E920" s="2"/>
      <c r="F920" s="2"/>
      <c r="G920" s="2"/>
      <c r="H920" s="2"/>
      <c r="I920" s="2"/>
      <c r="J920" s="2"/>
      <c r="K920" s="2"/>
      <c r="L920" s="1"/>
      <c r="M920" s="1"/>
      <c r="N920" s="1"/>
      <c r="O920" s="2"/>
      <c r="P920" s="2"/>
      <c r="Q920" s="2"/>
      <c r="R920" s="2"/>
      <c r="S920" s="2"/>
      <c r="T920" s="2"/>
      <c r="U920" s="2"/>
      <c r="V920" s="2"/>
      <c r="W920" s="2"/>
    </row>
    <row r="921" ht="16.5" customHeight="1">
      <c r="B921" s="1"/>
      <c r="C921" s="2"/>
      <c r="D921" s="2"/>
      <c r="E921" s="2"/>
      <c r="F921" s="2"/>
      <c r="G921" s="2"/>
      <c r="H921" s="2"/>
      <c r="I921" s="2"/>
      <c r="J921" s="2"/>
      <c r="K921" s="2"/>
      <c r="L921" s="1"/>
      <c r="M921" s="1"/>
      <c r="N921" s="1"/>
      <c r="O921" s="2"/>
      <c r="P921" s="2"/>
      <c r="Q921" s="2"/>
      <c r="R921" s="2"/>
      <c r="S921" s="2"/>
      <c r="T921" s="2"/>
      <c r="U921" s="2"/>
      <c r="V921" s="2"/>
      <c r="W921" s="2"/>
    </row>
    <row r="922" ht="16.5" customHeight="1">
      <c r="B922" s="1"/>
      <c r="C922" s="2"/>
      <c r="D922" s="2"/>
      <c r="E922" s="2"/>
      <c r="F922" s="2"/>
      <c r="G922" s="2"/>
      <c r="H922" s="2"/>
      <c r="I922" s="2"/>
      <c r="J922" s="2"/>
      <c r="K922" s="2"/>
      <c r="L922" s="1"/>
      <c r="M922" s="1"/>
      <c r="N922" s="1"/>
      <c r="O922" s="2"/>
      <c r="P922" s="2"/>
      <c r="Q922" s="2"/>
      <c r="R922" s="2"/>
      <c r="S922" s="2"/>
      <c r="T922" s="2"/>
      <c r="U922" s="2"/>
      <c r="V922" s="2"/>
      <c r="W922" s="2"/>
    </row>
    <row r="923" ht="16.5" customHeight="1">
      <c r="B923" s="1"/>
      <c r="C923" s="2"/>
      <c r="D923" s="2"/>
      <c r="E923" s="2"/>
      <c r="F923" s="2"/>
      <c r="G923" s="2"/>
      <c r="H923" s="2"/>
      <c r="I923" s="2"/>
      <c r="J923" s="2"/>
      <c r="K923" s="2"/>
      <c r="L923" s="1"/>
      <c r="M923" s="1"/>
      <c r="N923" s="1"/>
      <c r="O923" s="2"/>
      <c r="P923" s="2"/>
      <c r="Q923" s="2"/>
      <c r="R923" s="2"/>
      <c r="S923" s="2"/>
      <c r="T923" s="2"/>
      <c r="U923" s="2"/>
      <c r="V923" s="2"/>
      <c r="W923" s="2"/>
    </row>
    <row r="924" ht="16.5" customHeight="1">
      <c r="B924" s="1"/>
      <c r="C924" s="2"/>
      <c r="D924" s="2"/>
      <c r="E924" s="2"/>
      <c r="F924" s="2"/>
      <c r="G924" s="2"/>
      <c r="H924" s="2"/>
      <c r="I924" s="2"/>
      <c r="J924" s="2"/>
      <c r="K924" s="2"/>
      <c r="L924" s="1"/>
      <c r="M924" s="1"/>
      <c r="N924" s="1"/>
      <c r="O924" s="2"/>
      <c r="P924" s="2"/>
      <c r="Q924" s="2"/>
      <c r="R924" s="2"/>
      <c r="S924" s="2"/>
      <c r="T924" s="2"/>
      <c r="U924" s="2"/>
      <c r="V924" s="2"/>
      <c r="W924" s="2"/>
    </row>
    <row r="925" ht="16.5" customHeight="1">
      <c r="B925" s="1"/>
      <c r="C925" s="2"/>
      <c r="D925" s="2"/>
      <c r="E925" s="2"/>
      <c r="F925" s="2"/>
      <c r="G925" s="2"/>
      <c r="H925" s="2"/>
      <c r="I925" s="2"/>
      <c r="J925" s="2"/>
      <c r="K925" s="2"/>
      <c r="L925" s="1"/>
      <c r="M925" s="1"/>
      <c r="N925" s="1"/>
      <c r="O925" s="2"/>
      <c r="P925" s="2"/>
      <c r="Q925" s="2"/>
      <c r="R925" s="2"/>
      <c r="S925" s="2"/>
      <c r="T925" s="2"/>
      <c r="U925" s="2"/>
      <c r="V925" s="2"/>
      <c r="W925" s="2"/>
    </row>
    <row r="926" ht="16.5" customHeight="1">
      <c r="B926" s="1"/>
      <c r="C926" s="2"/>
      <c r="D926" s="2"/>
      <c r="E926" s="2"/>
      <c r="F926" s="2"/>
      <c r="G926" s="2"/>
      <c r="H926" s="2"/>
      <c r="I926" s="2"/>
      <c r="J926" s="2"/>
      <c r="K926" s="2"/>
      <c r="L926" s="1"/>
      <c r="M926" s="1"/>
      <c r="N926" s="1"/>
      <c r="O926" s="2"/>
      <c r="P926" s="2"/>
      <c r="Q926" s="2"/>
      <c r="R926" s="2"/>
      <c r="S926" s="2"/>
      <c r="T926" s="2"/>
      <c r="U926" s="2"/>
      <c r="V926" s="2"/>
      <c r="W926" s="2"/>
    </row>
    <row r="927" ht="16.5" customHeight="1">
      <c r="B927" s="1"/>
      <c r="C927" s="2"/>
      <c r="D927" s="2"/>
      <c r="E927" s="2"/>
      <c r="F927" s="2"/>
      <c r="G927" s="2"/>
      <c r="H927" s="2"/>
      <c r="I927" s="2"/>
      <c r="J927" s="2"/>
      <c r="K927" s="2"/>
      <c r="L927" s="1"/>
      <c r="M927" s="1"/>
      <c r="N927" s="1"/>
      <c r="O927" s="2"/>
      <c r="P927" s="2"/>
      <c r="Q927" s="2"/>
      <c r="R927" s="2"/>
      <c r="S927" s="2"/>
      <c r="T927" s="2"/>
      <c r="U927" s="2"/>
      <c r="V927" s="2"/>
      <c r="W927" s="2"/>
    </row>
    <row r="928" ht="16.5" customHeight="1">
      <c r="B928" s="1"/>
      <c r="C928" s="2"/>
      <c r="D928" s="2"/>
      <c r="E928" s="2"/>
      <c r="F928" s="2"/>
      <c r="G928" s="2"/>
      <c r="H928" s="2"/>
      <c r="I928" s="2"/>
      <c r="J928" s="2"/>
      <c r="K928" s="2"/>
      <c r="L928" s="1"/>
      <c r="M928" s="1"/>
      <c r="N928" s="1"/>
      <c r="O928" s="2"/>
      <c r="P928" s="2"/>
      <c r="Q928" s="2"/>
      <c r="R928" s="2"/>
      <c r="S928" s="2"/>
      <c r="T928" s="2"/>
      <c r="U928" s="2"/>
      <c r="V928" s="2"/>
      <c r="W928" s="2"/>
    </row>
    <row r="929" ht="16.5" customHeight="1">
      <c r="B929" s="1"/>
      <c r="C929" s="2"/>
      <c r="D929" s="2"/>
      <c r="E929" s="2"/>
      <c r="F929" s="2"/>
      <c r="G929" s="2"/>
      <c r="H929" s="2"/>
      <c r="I929" s="2"/>
      <c r="J929" s="2"/>
      <c r="K929" s="2"/>
      <c r="L929" s="1"/>
      <c r="M929" s="1"/>
      <c r="N929" s="1"/>
      <c r="O929" s="2"/>
      <c r="P929" s="2"/>
      <c r="Q929" s="2"/>
      <c r="R929" s="2"/>
      <c r="S929" s="2"/>
      <c r="T929" s="2"/>
      <c r="U929" s="2"/>
      <c r="V929" s="2"/>
      <c r="W929" s="2"/>
    </row>
    <row r="930" ht="16.5" customHeight="1">
      <c r="B930" s="1"/>
      <c r="C930" s="2"/>
      <c r="D930" s="2"/>
      <c r="E930" s="2"/>
      <c r="F930" s="2"/>
      <c r="G930" s="2"/>
      <c r="H930" s="2"/>
      <c r="I930" s="2"/>
      <c r="J930" s="2"/>
      <c r="K930" s="2"/>
      <c r="L930" s="1"/>
      <c r="M930" s="1"/>
      <c r="N930" s="1"/>
      <c r="O930" s="2"/>
      <c r="P930" s="2"/>
      <c r="Q930" s="2"/>
      <c r="R930" s="2"/>
      <c r="S930" s="2"/>
      <c r="T930" s="2"/>
      <c r="U930" s="2"/>
      <c r="V930" s="2"/>
      <c r="W930" s="2"/>
    </row>
    <row r="931" ht="16.5" customHeight="1">
      <c r="B931" s="1"/>
      <c r="C931" s="2"/>
      <c r="D931" s="2"/>
      <c r="E931" s="2"/>
      <c r="F931" s="2"/>
      <c r="G931" s="2"/>
      <c r="H931" s="2"/>
      <c r="I931" s="2"/>
      <c r="J931" s="2"/>
      <c r="K931" s="2"/>
      <c r="L931" s="1"/>
      <c r="M931" s="1"/>
      <c r="N931" s="1"/>
      <c r="O931" s="2"/>
      <c r="P931" s="2"/>
      <c r="Q931" s="2"/>
      <c r="R931" s="2"/>
      <c r="S931" s="2"/>
      <c r="T931" s="2"/>
      <c r="U931" s="2"/>
      <c r="V931" s="2"/>
      <c r="W931" s="2"/>
    </row>
    <row r="932" ht="16.5" customHeight="1">
      <c r="B932" s="1"/>
      <c r="C932" s="2"/>
      <c r="D932" s="2"/>
      <c r="E932" s="2"/>
      <c r="F932" s="2"/>
      <c r="G932" s="2"/>
      <c r="H932" s="2"/>
      <c r="I932" s="2"/>
      <c r="J932" s="2"/>
      <c r="K932" s="2"/>
      <c r="L932" s="1"/>
      <c r="M932" s="1"/>
      <c r="N932" s="1"/>
      <c r="O932" s="2"/>
      <c r="P932" s="2"/>
      <c r="Q932" s="2"/>
      <c r="R932" s="2"/>
      <c r="S932" s="2"/>
      <c r="T932" s="2"/>
      <c r="U932" s="2"/>
      <c r="V932" s="2"/>
      <c r="W932" s="2"/>
    </row>
    <row r="933" ht="16.5" customHeight="1">
      <c r="B933" s="1"/>
      <c r="C933" s="2"/>
      <c r="D933" s="2"/>
      <c r="E933" s="2"/>
      <c r="F933" s="2"/>
      <c r="G933" s="2"/>
      <c r="H933" s="2"/>
      <c r="I933" s="2"/>
      <c r="J933" s="2"/>
      <c r="K933" s="2"/>
      <c r="L933" s="1"/>
      <c r="M933" s="1"/>
      <c r="N933" s="1"/>
      <c r="O933" s="2"/>
      <c r="P933" s="2"/>
      <c r="Q933" s="2"/>
      <c r="R933" s="2"/>
      <c r="S933" s="2"/>
      <c r="T933" s="2"/>
      <c r="U933" s="2"/>
      <c r="V933" s="2"/>
      <c r="W933" s="2"/>
    </row>
    <row r="934" ht="16.5" customHeight="1">
      <c r="B934" s="1"/>
      <c r="C934" s="2"/>
      <c r="D934" s="2"/>
      <c r="E934" s="2"/>
      <c r="F934" s="2"/>
      <c r="G934" s="2"/>
      <c r="H934" s="2"/>
      <c r="I934" s="2"/>
      <c r="J934" s="2"/>
      <c r="K934" s="2"/>
      <c r="L934" s="1"/>
      <c r="M934" s="1"/>
      <c r="N934" s="1"/>
      <c r="O934" s="2"/>
      <c r="P934" s="2"/>
      <c r="Q934" s="2"/>
      <c r="R934" s="2"/>
      <c r="S934" s="2"/>
      <c r="T934" s="2"/>
      <c r="U934" s="2"/>
      <c r="V934" s="2"/>
      <c r="W934" s="2"/>
    </row>
    <row r="935" ht="16.5" customHeight="1">
      <c r="B935" s="1"/>
      <c r="C935" s="2"/>
      <c r="D935" s="2"/>
      <c r="E935" s="2"/>
      <c r="F935" s="2"/>
      <c r="G935" s="2"/>
      <c r="H935" s="2"/>
      <c r="I935" s="2"/>
      <c r="J935" s="2"/>
      <c r="K935" s="2"/>
      <c r="L935" s="1"/>
      <c r="M935" s="1"/>
      <c r="N935" s="1"/>
      <c r="O935" s="2"/>
      <c r="P935" s="2"/>
      <c r="Q935" s="2"/>
      <c r="R935" s="2"/>
      <c r="S935" s="2"/>
      <c r="T935" s="2"/>
      <c r="U935" s="2"/>
      <c r="V935" s="2"/>
      <c r="W935" s="2"/>
    </row>
    <row r="936" ht="16.5" customHeight="1">
      <c r="B936" s="1"/>
      <c r="C936" s="2"/>
      <c r="D936" s="2"/>
      <c r="E936" s="2"/>
      <c r="F936" s="2"/>
      <c r="G936" s="2"/>
      <c r="H936" s="2"/>
      <c r="I936" s="2"/>
      <c r="J936" s="2"/>
      <c r="K936" s="2"/>
      <c r="L936" s="1"/>
      <c r="M936" s="1"/>
      <c r="N936" s="1"/>
      <c r="O936" s="2"/>
      <c r="P936" s="2"/>
      <c r="Q936" s="2"/>
      <c r="R936" s="2"/>
      <c r="S936" s="2"/>
      <c r="T936" s="2"/>
      <c r="U936" s="2"/>
      <c r="V936" s="2"/>
      <c r="W936" s="2"/>
    </row>
    <row r="937" ht="16.5" customHeight="1">
      <c r="B937" s="1"/>
      <c r="C937" s="2"/>
      <c r="D937" s="2"/>
      <c r="E937" s="2"/>
      <c r="F937" s="2"/>
      <c r="G937" s="2"/>
      <c r="H937" s="2"/>
      <c r="I937" s="2"/>
      <c r="J937" s="2"/>
      <c r="K937" s="2"/>
      <c r="L937" s="1"/>
      <c r="M937" s="1"/>
      <c r="N937" s="1"/>
      <c r="O937" s="2"/>
      <c r="P937" s="2"/>
      <c r="Q937" s="2"/>
      <c r="R937" s="2"/>
      <c r="S937" s="2"/>
      <c r="T937" s="2"/>
      <c r="U937" s="2"/>
      <c r="V937" s="2"/>
      <c r="W937" s="2"/>
    </row>
    <row r="938" ht="16.5" customHeight="1">
      <c r="B938" s="1"/>
      <c r="C938" s="2"/>
      <c r="D938" s="2"/>
      <c r="E938" s="2"/>
      <c r="F938" s="2"/>
      <c r="G938" s="2"/>
      <c r="H938" s="2"/>
      <c r="I938" s="2"/>
      <c r="J938" s="2"/>
      <c r="K938" s="2"/>
      <c r="L938" s="1"/>
      <c r="M938" s="1"/>
      <c r="N938" s="1"/>
      <c r="O938" s="2"/>
      <c r="P938" s="2"/>
      <c r="Q938" s="2"/>
      <c r="R938" s="2"/>
      <c r="S938" s="2"/>
      <c r="T938" s="2"/>
      <c r="U938" s="2"/>
      <c r="V938" s="2"/>
      <c r="W938" s="2"/>
    </row>
    <row r="939" ht="16.5" customHeight="1">
      <c r="B939" s="1"/>
      <c r="C939" s="2"/>
      <c r="D939" s="2"/>
      <c r="E939" s="2"/>
      <c r="F939" s="2"/>
      <c r="G939" s="2"/>
      <c r="H939" s="2"/>
      <c r="I939" s="2"/>
      <c r="J939" s="2"/>
      <c r="K939" s="2"/>
      <c r="L939" s="1"/>
      <c r="M939" s="1"/>
      <c r="N939" s="1"/>
      <c r="O939" s="2"/>
      <c r="P939" s="2"/>
      <c r="Q939" s="2"/>
      <c r="R939" s="2"/>
      <c r="S939" s="2"/>
      <c r="T939" s="2"/>
      <c r="U939" s="2"/>
      <c r="V939" s="2"/>
      <c r="W939" s="2"/>
    </row>
    <row r="940" ht="16.5" customHeight="1">
      <c r="B940" s="1"/>
      <c r="C940" s="2"/>
      <c r="D940" s="2"/>
      <c r="E940" s="2"/>
      <c r="F940" s="2"/>
      <c r="G940" s="2"/>
      <c r="H940" s="2"/>
      <c r="I940" s="2"/>
      <c r="J940" s="2"/>
      <c r="K940" s="2"/>
      <c r="L940" s="1"/>
      <c r="M940" s="1"/>
      <c r="N940" s="1"/>
      <c r="O940" s="2"/>
      <c r="P940" s="2"/>
      <c r="Q940" s="2"/>
      <c r="R940" s="2"/>
      <c r="S940" s="2"/>
      <c r="T940" s="2"/>
      <c r="U940" s="2"/>
      <c r="V940" s="2"/>
      <c r="W940" s="2"/>
    </row>
    <row r="941" ht="16.5" customHeight="1">
      <c r="B941" s="1"/>
      <c r="C941" s="2"/>
      <c r="D941" s="2"/>
      <c r="E941" s="2"/>
      <c r="F941" s="2"/>
      <c r="G941" s="2"/>
      <c r="H941" s="2"/>
      <c r="I941" s="2"/>
      <c r="J941" s="2"/>
      <c r="K941" s="2"/>
      <c r="L941" s="1"/>
      <c r="M941" s="1"/>
      <c r="N941" s="1"/>
      <c r="O941" s="2"/>
      <c r="P941" s="2"/>
      <c r="Q941" s="2"/>
      <c r="R941" s="2"/>
      <c r="S941" s="2"/>
      <c r="T941" s="2"/>
      <c r="U941" s="2"/>
      <c r="V941" s="2"/>
      <c r="W941" s="2"/>
    </row>
    <row r="942" ht="16.5" customHeight="1">
      <c r="B942" s="1"/>
      <c r="C942" s="2"/>
      <c r="D942" s="2"/>
      <c r="E942" s="2"/>
      <c r="F942" s="2"/>
      <c r="G942" s="2"/>
      <c r="H942" s="2"/>
      <c r="I942" s="2"/>
      <c r="J942" s="2"/>
      <c r="K942" s="2"/>
      <c r="L942" s="1"/>
      <c r="M942" s="1"/>
      <c r="N942" s="1"/>
      <c r="O942" s="2"/>
      <c r="P942" s="2"/>
      <c r="Q942" s="2"/>
      <c r="R942" s="2"/>
      <c r="S942" s="2"/>
      <c r="T942" s="2"/>
      <c r="U942" s="2"/>
      <c r="V942" s="2"/>
      <c r="W942" s="2"/>
    </row>
    <row r="943" ht="16.5" customHeight="1">
      <c r="B943" s="1"/>
      <c r="C943" s="2"/>
      <c r="D943" s="2"/>
      <c r="E943" s="2"/>
      <c r="F943" s="2"/>
      <c r="G943" s="2"/>
      <c r="H943" s="2"/>
      <c r="I943" s="2"/>
      <c r="J943" s="2"/>
      <c r="K943" s="2"/>
      <c r="L943" s="1"/>
      <c r="M943" s="1"/>
      <c r="N943" s="1"/>
      <c r="O943" s="2"/>
      <c r="P943" s="2"/>
      <c r="Q943" s="2"/>
      <c r="R943" s="2"/>
      <c r="S943" s="2"/>
      <c r="T943" s="2"/>
      <c r="U943" s="2"/>
      <c r="V943" s="2"/>
      <c r="W943" s="2"/>
    </row>
    <row r="944" ht="16.5" customHeight="1">
      <c r="B944" s="1"/>
      <c r="C944" s="2"/>
      <c r="D944" s="2"/>
      <c r="E944" s="2"/>
      <c r="F944" s="2"/>
      <c r="G944" s="2"/>
      <c r="H944" s="2"/>
      <c r="I944" s="2"/>
      <c r="J944" s="2"/>
      <c r="K944" s="2"/>
      <c r="L944" s="1"/>
      <c r="M944" s="1"/>
      <c r="N944" s="1"/>
      <c r="O944" s="2"/>
      <c r="P944" s="2"/>
      <c r="Q944" s="2"/>
      <c r="R944" s="2"/>
      <c r="S944" s="2"/>
      <c r="T944" s="2"/>
      <c r="U944" s="2"/>
      <c r="V944" s="2"/>
      <c r="W944" s="2"/>
    </row>
    <row r="945" ht="16.5" customHeight="1">
      <c r="B945" s="1"/>
      <c r="C945" s="2"/>
      <c r="D945" s="2"/>
      <c r="E945" s="2"/>
      <c r="F945" s="2"/>
      <c r="G945" s="2"/>
      <c r="H945" s="2"/>
      <c r="I945" s="2"/>
      <c r="J945" s="2"/>
      <c r="K945" s="2"/>
      <c r="L945" s="1"/>
      <c r="M945" s="1"/>
      <c r="N945" s="1"/>
      <c r="O945" s="2"/>
      <c r="P945" s="2"/>
      <c r="Q945" s="2"/>
      <c r="R945" s="2"/>
      <c r="S945" s="2"/>
      <c r="T945" s="2"/>
      <c r="U945" s="2"/>
      <c r="V945" s="2"/>
      <c r="W945" s="2"/>
    </row>
    <row r="946" ht="16.5" customHeight="1">
      <c r="B946" s="1"/>
      <c r="C946" s="2"/>
      <c r="D946" s="2"/>
      <c r="E946" s="2"/>
      <c r="F946" s="2"/>
      <c r="G946" s="2"/>
      <c r="H946" s="2"/>
      <c r="I946" s="2"/>
      <c r="J946" s="2"/>
      <c r="K946" s="2"/>
      <c r="L946" s="1"/>
      <c r="M946" s="1"/>
      <c r="N946" s="1"/>
      <c r="O946" s="2"/>
      <c r="P946" s="2"/>
      <c r="Q946" s="2"/>
      <c r="R946" s="2"/>
      <c r="S946" s="2"/>
      <c r="T946" s="2"/>
      <c r="U946" s="2"/>
      <c r="V946" s="2"/>
      <c r="W946" s="2"/>
    </row>
    <row r="947" ht="16.5" customHeight="1">
      <c r="B947" s="1"/>
      <c r="C947" s="2"/>
      <c r="D947" s="2"/>
      <c r="E947" s="2"/>
      <c r="F947" s="2"/>
      <c r="G947" s="2"/>
      <c r="H947" s="2"/>
      <c r="I947" s="2"/>
      <c r="J947" s="2"/>
      <c r="K947" s="2"/>
      <c r="L947" s="1"/>
      <c r="M947" s="1"/>
      <c r="N947" s="1"/>
      <c r="O947" s="2"/>
      <c r="P947" s="2"/>
      <c r="Q947" s="2"/>
      <c r="R947" s="2"/>
      <c r="S947" s="2"/>
      <c r="T947" s="2"/>
      <c r="U947" s="2"/>
      <c r="V947" s="2"/>
      <c r="W947" s="2"/>
    </row>
    <row r="948" ht="16.5" customHeight="1">
      <c r="B948" s="1"/>
      <c r="C948" s="2"/>
      <c r="D948" s="2"/>
      <c r="E948" s="2"/>
      <c r="F948" s="2"/>
      <c r="G948" s="2"/>
      <c r="H948" s="2"/>
      <c r="I948" s="2"/>
      <c r="J948" s="2"/>
      <c r="K948" s="2"/>
      <c r="L948" s="1"/>
      <c r="M948" s="1"/>
      <c r="N948" s="1"/>
      <c r="O948" s="2"/>
      <c r="P948" s="2"/>
      <c r="Q948" s="2"/>
      <c r="R948" s="2"/>
      <c r="S948" s="2"/>
      <c r="T948" s="2"/>
      <c r="U948" s="2"/>
      <c r="V948" s="2"/>
      <c r="W948" s="2"/>
    </row>
    <row r="949" ht="16.5" customHeight="1">
      <c r="B949" s="1"/>
      <c r="C949" s="2"/>
      <c r="D949" s="2"/>
      <c r="E949" s="2"/>
      <c r="F949" s="2"/>
      <c r="G949" s="2"/>
      <c r="H949" s="2"/>
      <c r="I949" s="2"/>
      <c r="J949" s="2"/>
      <c r="K949" s="2"/>
      <c r="L949" s="1"/>
      <c r="M949" s="1"/>
      <c r="N949" s="1"/>
      <c r="O949" s="2"/>
      <c r="P949" s="2"/>
      <c r="Q949" s="2"/>
      <c r="R949" s="2"/>
      <c r="S949" s="2"/>
      <c r="T949" s="2"/>
      <c r="U949" s="2"/>
      <c r="V949" s="2"/>
      <c r="W949" s="2"/>
    </row>
    <row r="950" ht="16.5" customHeight="1">
      <c r="B950" s="1"/>
      <c r="C950" s="2"/>
      <c r="D950" s="2"/>
      <c r="E950" s="2"/>
      <c r="F950" s="2"/>
      <c r="G950" s="2"/>
      <c r="H950" s="2"/>
      <c r="I950" s="2"/>
      <c r="J950" s="2"/>
      <c r="K950" s="2"/>
      <c r="L950" s="1"/>
      <c r="M950" s="1"/>
      <c r="N950" s="1"/>
      <c r="O950" s="2"/>
      <c r="P950" s="2"/>
      <c r="Q950" s="2"/>
      <c r="R950" s="2"/>
      <c r="S950" s="2"/>
      <c r="T950" s="2"/>
      <c r="U950" s="2"/>
      <c r="V950" s="2"/>
      <c r="W950" s="2"/>
    </row>
    <row r="951" ht="16.5" customHeight="1">
      <c r="B951" s="1"/>
      <c r="C951" s="2"/>
      <c r="D951" s="2"/>
      <c r="E951" s="2"/>
      <c r="F951" s="2"/>
      <c r="G951" s="2"/>
      <c r="H951" s="2"/>
      <c r="I951" s="2"/>
      <c r="J951" s="2"/>
      <c r="K951" s="2"/>
      <c r="L951" s="1"/>
      <c r="M951" s="1"/>
      <c r="N951" s="1"/>
      <c r="O951" s="2"/>
      <c r="P951" s="2"/>
      <c r="Q951" s="2"/>
      <c r="R951" s="2"/>
      <c r="S951" s="2"/>
      <c r="T951" s="2"/>
      <c r="U951" s="2"/>
      <c r="V951" s="2"/>
      <c r="W951" s="2"/>
    </row>
    <row r="952" ht="16.5" customHeight="1">
      <c r="B952" s="1"/>
      <c r="C952" s="2"/>
      <c r="D952" s="2"/>
      <c r="E952" s="2"/>
      <c r="F952" s="2"/>
      <c r="G952" s="2"/>
      <c r="H952" s="2"/>
      <c r="I952" s="2"/>
      <c r="J952" s="2"/>
      <c r="K952" s="2"/>
      <c r="L952" s="1"/>
      <c r="M952" s="1"/>
      <c r="N952" s="1"/>
      <c r="O952" s="2"/>
      <c r="P952" s="2"/>
      <c r="Q952" s="2"/>
      <c r="R952" s="2"/>
      <c r="S952" s="2"/>
      <c r="T952" s="2"/>
      <c r="U952" s="2"/>
      <c r="V952" s="2"/>
      <c r="W952" s="2"/>
    </row>
    <row r="953" ht="16.5" customHeight="1">
      <c r="B953" s="1"/>
      <c r="C953" s="2"/>
      <c r="D953" s="2"/>
      <c r="E953" s="2"/>
      <c r="F953" s="2"/>
      <c r="G953" s="2"/>
      <c r="H953" s="2"/>
      <c r="I953" s="2"/>
      <c r="J953" s="2"/>
      <c r="K953" s="2"/>
      <c r="L953" s="1"/>
      <c r="M953" s="1"/>
      <c r="N953" s="1"/>
      <c r="O953" s="2"/>
      <c r="P953" s="2"/>
      <c r="Q953" s="2"/>
      <c r="R953" s="2"/>
      <c r="S953" s="2"/>
      <c r="T953" s="2"/>
      <c r="U953" s="2"/>
      <c r="V953" s="2"/>
      <c r="W953" s="2"/>
    </row>
    <row r="954" ht="16.5" customHeight="1">
      <c r="B954" s="1"/>
      <c r="C954" s="2"/>
      <c r="D954" s="2"/>
      <c r="E954" s="2"/>
      <c r="F954" s="2"/>
      <c r="G954" s="2"/>
      <c r="H954" s="2"/>
      <c r="I954" s="2"/>
      <c r="J954" s="2"/>
      <c r="K954" s="2"/>
      <c r="L954" s="1"/>
      <c r="M954" s="1"/>
      <c r="N954" s="1"/>
      <c r="O954" s="2"/>
      <c r="P954" s="2"/>
      <c r="Q954" s="2"/>
      <c r="R954" s="2"/>
      <c r="S954" s="2"/>
      <c r="T954" s="2"/>
      <c r="U954" s="2"/>
      <c r="V954" s="2"/>
      <c r="W954" s="2"/>
    </row>
    <row r="955" ht="16.5" customHeight="1">
      <c r="B955" s="1"/>
      <c r="C955" s="2"/>
      <c r="D955" s="2"/>
      <c r="E955" s="2"/>
      <c r="F955" s="2"/>
      <c r="G955" s="2"/>
      <c r="H955" s="2"/>
      <c r="I955" s="2"/>
      <c r="J955" s="2"/>
      <c r="K955" s="2"/>
      <c r="L955" s="1"/>
      <c r="M955" s="1"/>
      <c r="N955" s="1"/>
      <c r="O955" s="2"/>
      <c r="P955" s="2"/>
      <c r="Q955" s="2"/>
      <c r="R955" s="2"/>
      <c r="S955" s="2"/>
      <c r="T955" s="2"/>
      <c r="U955" s="2"/>
      <c r="V955" s="2"/>
      <c r="W955" s="2"/>
    </row>
    <row r="956" ht="16.5" customHeight="1">
      <c r="B956" s="1"/>
      <c r="C956" s="2"/>
      <c r="D956" s="2"/>
      <c r="E956" s="2"/>
      <c r="F956" s="2"/>
      <c r="G956" s="2"/>
      <c r="H956" s="2"/>
      <c r="I956" s="2"/>
      <c r="J956" s="2"/>
      <c r="K956" s="2"/>
      <c r="L956" s="1"/>
      <c r="M956" s="1"/>
      <c r="N956" s="1"/>
      <c r="O956" s="2"/>
      <c r="P956" s="2"/>
      <c r="Q956" s="2"/>
      <c r="R956" s="2"/>
      <c r="S956" s="2"/>
      <c r="T956" s="2"/>
      <c r="U956" s="2"/>
      <c r="V956" s="2"/>
      <c r="W956" s="2"/>
    </row>
    <row r="957" ht="16.5" customHeight="1">
      <c r="B957" s="1"/>
      <c r="C957" s="2"/>
      <c r="D957" s="2"/>
      <c r="E957" s="2"/>
      <c r="F957" s="2"/>
      <c r="G957" s="2"/>
      <c r="H957" s="2"/>
      <c r="I957" s="2"/>
      <c r="J957" s="2"/>
      <c r="K957" s="2"/>
      <c r="L957" s="1"/>
      <c r="M957" s="1"/>
      <c r="N957" s="1"/>
      <c r="O957" s="2"/>
      <c r="P957" s="2"/>
      <c r="Q957" s="2"/>
      <c r="R957" s="2"/>
      <c r="S957" s="2"/>
      <c r="T957" s="2"/>
      <c r="U957" s="2"/>
      <c r="V957" s="2"/>
      <c r="W957" s="2"/>
    </row>
    <row r="958" ht="16.5" customHeight="1">
      <c r="B958" s="1"/>
      <c r="C958" s="2"/>
      <c r="D958" s="2"/>
      <c r="E958" s="2"/>
      <c r="F958" s="2"/>
      <c r="G958" s="2"/>
      <c r="H958" s="2"/>
      <c r="I958" s="2"/>
      <c r="J958" s="2"/>
      <c r="K958" s="2"/>
      <c r="L958" s="1"/>
      <c r="M958" s="1"/>
      <c r="N958" s="1"/>
      <c r="O958" s="2"/>
      <c r="P958" s="2"/>
      <c r="Q958" s="2"/>
      <c r="R958" s="2"/>
      <c r="S958" s="2"/>
      <c r="T958" s="2"/>
      <c r="U958" s="2"/>
      <c r="V958" s="2"/>
      <c r="W958" s="2"/>
    </row>
    <row r="959" ht="16.5" customHeight="1">
      <c r="B959" s="1"/>
      <c r="C959" s="2"/>
      <c r="D959" s="2"/>
      <c r="E959" s="2"/>
      <c r="F959" s="2"/>
      <c r="G959" s="2"/>
      <c r="H959" s="2"/>
      <c r="I959" s="2"/>
      <c r="J959" s="2"/>
      <c r="K959" s="2"/>
      <c r="L959" s="1"/>
      <c r="M959" s="1"/>
      <c r="N959" s="1"/>
      <c r="O959" s="2"/>
      <c r="P959" s="2"/>
      <c r="Q959" s="2"/>
      <c r="R959" s="2"/>
      <c r="S959" s="2"/>
      <c r="T959" s="2"/>
      <c r="U959" s="2"/>
      <c r="V959" s="2"/>
      <c r="W959" s="2"/>
    </row>
    <row r="960" ht="16.5" customHeight="1">
      <c r="B960" s="1"/>
      <c r="C960" s="2"/>
      <c r="D960" s="2"/>
      <c r="E960" s="2"/>
      <c r="F960" s="2"/>
      <c r="G960" s="2"/>
      <c r="H960" s="2"/>
      <c r="I960" s="2"/>
      <c r="J960" s="2"/>
      <c r="K960" s="2"/>
      <c r="L960" s="1"/>
      <c r="M960" s="1"/>
      <c r="N960" s="1"/>
      <c r="O960" s="2"/>
      <c r="P960" s="2"/>
      <c r="Q960" s="2"/>
      <c r="R960" s="2"/>
      <c r="S960" s="2"/>
      <c r="T960" s="2"/>
      <c r="U960" s="2"/>
      <c r="V960" s="2"/>
      <c r="W960" s="2"/>
    </row>
    <row r="961" ht="16.5" customHeight="1">
      <c r="B961" s="1"/>
      <c r="C961" s="2"/>
      <c r="D961" s="2"/>
      <c r="E961" s="2"/>
      <c r="F961" s="2"/>
      <c r="G961" s="2"/>
      <c r="H961" s="2"/>
      <c r="I961" s="2"/>
      <c r="J961" s="2"/>
      <c r="K961" s="2"/>
      <c r="L961" s="1"/>
      <c r="M961" s="1"/>
      <c r="N961" s="1"/>
      <c r="O961" s="2"/>
      <c r="P961" s="2"/>
      <c r="Q961" s="2"/>
      <c r="R961" s="2"/>
      <c r="S961" s="2"/>
      <c r="T961" s="2"/>
      <c r="U961" s="2"/>
      <c r="V961" s="2"/>
      <c r="W961" s="2"/>
    </row>
    <row r="962" ht="16.5" customHeight="1">
      <c r="B962" s="1"/>
      <c r="C962" s="2"/>
      <c r="D962" s="2"/>
      <c r="E962" s="2"/>
      <c r="F962" s="2"/>
      <c r="G962" s="2"/>
      <c r="H962" s="2"/>
      <c r="I962" s="2"/>
      <c r="J962" s="2"/>
      <c r="K962" s="2"/>
      <c r="L962" s="1"/>
      <c r="M962" s="1"/>
      <c r="N962" s="1"/>
      <c r="O962" s="2"/>
      <c r="P962" s="2"/>
      <c r="Q962" s="2"/>
      <c r="R962" s="2"/>
      <c r="S962" s="2"/>
      <c r="T962" s="2"/>
      <c r="U962" s="2"/>
      <c r="V962" s="2"/>
      <c r="W962" s="2"/>
    </row>
    <row r="963" ht="16.5" customHeight="1">
      <c r="B963" s="1"/>
      <c r="C963" s="2"/>
      <c r="D963" s="2"/>
      <c r="E963" s="2"/>
      <c r="F963" s="2"/>
      <c r="G963" s="2"/>
      <c r="H963" s="2"/>
      <c r="I963" s="2"/>
      <c r="J963" s="2"/>
      <c r="K963" s="2"/>
      <c r="L963" s="1"/>
      <c r="M963" s="1"/>
      <c r="N963" s="1"/>
      <c r="O963" s="2"/>
      <c r="P963" s="2"/>
      <c r="Q963" s="2"/>
      <c r="R963" s="2"/>
      <c r="S963" s="2"/>
      <c r="T963" s="2"/>
      <c r="U963" s="2"/>
      <c r="V963" s="2"/>
      <c r="W963" s="2"/>
    </row>
    <row r="964" ht="16.5" customHeight="1">
      <c r="B964" s="1"/>
      <c r="C964" s="2"/>
      <c r="D964" s="2"/>
      <c r="E964" s="2"/>
      <c r="F964" s="2"/>
      <c r="G964" s="2"/>
      <c r="H964" s="2"/>
      <c r="I964" s="2"/>
      <c r="J964" s="2"/>
      <c r="K964" s="2"/>
      <c r="L964" s="1"/>
      <c r="M964" s="1"/>
      <c r="N964" s="1"/>
      <c r="O964" s="2"/>
      <c r="P964" s="2"/>
      <c r="Q964" s="2"/>
      <c r="R964" s="2"/>
      <c r="S964" s="2"/>
      <c r="T964" s="2"/>
      <c r="U964" s="2"/>
      <c r="V964" s="2"/>
      <c r="W964" s="2"/>
    </row>
    <row r="965" ht="16.5" customHeight="1">
      <c r="B965" s="1"/>
      <c r="C965" s="2"/>
      <c r="D965" s="2"/>
      <c r="E965" s="2"/>
      <c r="F965" s="2"/>
      <c r="G965" s="2"/>
      <c r="H965" s="2"/>
      <c r="I965" s="2"/>
      <c r="J965" s="2"/>
      <c r="K965" s="2"/>
      <c r="L965" s="1"/>
      <c r="M965" s="1"/>
      <c r="N965" s="1"/>
      <c r="O965" s="2"/>
      <c r="P965" s="2"/>
      <c r="Q965" s="2"/>
      <c r="R965" s="2"/>
      <c r="S965" s="2"/>
      <c r="T965" s="2"/>
      <c r="U965" s="2"/>
      <c r="V965" s="2"/>
      <c r="W965" s="2"/>
    </row>
    <row r="966" ht="16.5" customHeight="1">
      <c r="B966" s="1"/>
      <c r="C966" s="2"/>
      <c r="D966" s="2"/>
      <c r="E966" s="2"/>
      <c r="F966" s="2"/>
      <c r="G966" s="2"/>
      <c r="H966" s="2"/>
      <c r="I966" s="2"/>
      <c r="J966" s="2"/>
      <c r="K966" s="2"/>
      <c r="L966" s="1"/>
      <c r="M966" s="1"/>
      <c r="N966" s="1"/>
      <c r="O966" s="2"/>
      <c r="P966" s="2"/>
      <c r="Q966" s="2"/>
      <c r="R966" s="2"/>
      <c r="S966" s="2"/>
      <c r="T966" s="2"/>
      <c r="U966" s="2"/>
      <c r="V966" s="2"/>
      <c r="W966" s="2"/>
    </row>
    <row r="967" ht="16.5" customHeight="1">
      <c r="B967" s="1"/>
      <c r="C967" s="2"/>
      <c r="D967" s="2"/>
      <c r="E967" s="2"/>
      <c r="F967" s="2"/>
      <c r="G967" s="2"/>
      <c r="H967" s="2"/>
      <c r="I967" s="2"/>
      <c r="J967" s="2"/>
      <c r="K967" s="2"/>
      <c r="L967" s="1"/>
      <c r="M967" s="1"/>
      <c r="N967" s="1"/>
      <c r="O967" s="2"/>
      <c r="P967" s="2"/>
      <c r="Q967" s="2"/>
      <c r="R967" s="2"/>
      <c r="S967" s="2"/>
      <c r="T967" s="2"/>
      <c r="U967" s="2"/>
      <c r="V967" s="2"/>
      <c r="W967" s="2"/>
    </row>
    <row r="968" ht="16.5" customHeight="1">
      <c r="B968" s="1"/>
      <c r="C968" s="2"/>
      <c r="D968" s="2"/>
      <c r="E968" s="2"/>
      <c r="F968" s="2"/>
      <c r="G968" s="2"/>
      <c r="H968" s="2"/>
      <c r="I968" s="2"/>
      <c r="J968" s="2"/>
      <c r="K968" s="2"/>
      <c r="L968" s="1"/>
      <c r="M968" s="1"/>
      <c r="N968" s="1"/>
      <c r="O968" s="2"/>
      <c r="P968" s="2"/>
      <c r="Q968" s="2"/>
      <c r="R968" s="2"/>
      <c r="S968" s="2"/>
      <c r="T968" s="2"/>
      <c r="U968" s="2"/>
      <c r="V968" s="2"/>
      <c r="W968" s="2"/>
    </row>
    <row r="969" ht="16.5" customHeight="1">
      <c r="B969" s="1"/>
      <c r="C969" s="2"/>
      <c r="D969" s="2"/>
      <c r="E969" s="2"/>
      <c r="F969" s="2"/>
      <c r="G969" s="2"/>
      <c r="H969" s="2"/>
      <c r="I969" s="2"/>
      <c r="J969" s="2"/>
      <c r="K969" s="2"/>
      <c r="L969" s="1"/>
      <c r="M969" s="1"/>
      <c r="N969" s="1"/>
      <c r="O969" s="2"/>
      <c r="P969" s="2"/>
      <c r="Q969" s="2"/>
      <c r="R969" s="2"/>
      <c r="S969" s="2"/>
      <c r="T969" s="2"/>
      <c r="U969" s="2"/>
      <c r="V969" s="2"/>
      <c r="W969" s="2"/>
    </row>
    <row r="970" ht="16.5" customHeight="1">
      <c r="B970" s="1"/>
      <c r="C970" s="2"/>
      <c r="D970" s="2"/>
      <c r="E970" s="2"/>
      <c r="F970" s="2"/>
      <c r="G970" s="2"/>
      <c r="H970" s="2"/>
      <c r="I970" s="2"/>
      <c r="J970" s="2"/>
      <c r="K970" s="2"/>
      <c r="L970" s="1"/>
      <c r="M970" s="1"/>
      <c r="N970" s="1"/>
      <c r="O970" s="2"/>
      <c r="P970" s="2"/>
      <c r="Q970" s="2"/>
      <c r="R970" s="2"/>
      <c r="S970" s="2"/>
      <c r="T970" s="2"/>
      <c r="U970" s="2"/>
      <c r="V970" s="2"/>
      <c r="W970" s="2"/>
    </row>
    <row r="971" ht="16.5" customHeight="1">
      <c r="B971" s="1"/>
      <c r="C971" s="2"/>
      <c r="D971" s="2"/>
      <c r="E971" s="2"/>
      <c r="F971" s="2"/>
      <c r="G971" s="2"/>
      <c r="H971" s="2"/>
      <c r="I971" s="2"/>
      <c r="J971" s="2"/>
      <c r="K971" s="2"/>
      <c r="L971" s="1"/>
      <c r="M971" s="1"/>
      <c r="N971" s="1"/>
      <c r="O971" s="2"/>
      <c r="P971" s="2"/>
      <c r="Q971" s="2"/>
      <c r="R971" s="2"/>
      <c r="S971" s="2"/>
      <c r="T971" s="2"/>
      <c r="U971" s="2"/>
      <c r="V971" s="2"/>
      <c r="W971" s="2"/>
    </row>
    <row r="972" ht="16.5" customHeight="1">
      <c r="B972" s="1"/>
      <c r="C972" s="2"/>
      <c r="D972" s="2"/>
      <c r="E972" s="2"/>
      <c r="F972" s="2"/>
      <c r="G972" s="2"/>
      <c r="H972" s="2"/>
      <c r="I972" s="2"/>
      <c r="J972" s="2"/>
      <c r="K972" s="2"/>
      <c r="L972" s="1"/>
      <c r="M972" s="1"/>
      <c r="N972" s="1"/>
      <c r="O972" s="2"/>
      <c r="P972" s="2"/>
      <c r="Q972" s="2"/>
      <c r="R972" s="2"/>
      <c r="S972" s="2"/>
      <c r="T972" s="2"/>
      <c r="U972" s="2"/>
      <c r="V972" s="2"/>
      <c r="W972" s="2"/>
    </row>
    <row r="973" ht="16.5" customHeight="1">
      <c r="B973" s="1"/>
      <c r="C973" s="2"/>
      <c r="D973" s="2"/>
      <c r="E973" s="2"/>
      <c r="F973" s="2"/>
      <c r="G973" s="2"/>
      <c r="H973" s="2"/>
      <c r="I973" s="2"/>
      <c r="J973" s="2"/>
      <c r="K973" s="2"/>
      <c r="L973" s="1"/>
      <c r="M973" s="1"/>
      <c r="N973" s="1"/>
      <c r="O973" s="2"/>
      <c r="P973" s="2"/>
      <c r="Q973" s="2"/>
      <c r="R973" s="2"/>
      <c r="S973" s="2"/>
      <c r="T973" s="2"/>
      <c r="U973" s="2"/>
      <c r="V973" s="2"/>
      <c r="W973" s="2"/>
    </row>
    <row r="974" ht="16.5" customHeight="1">
      <c r="B974" s="1"/>
      <c r="C974" s="2"/>
      <c r="D974" s="2"/>
      <c r="E974" s="2"/>
      <c r="F974" s="2"/>
      <c r="G974" s="2"/>
      <c r="H974" s="2"/>
      <c r="I974" s="2"/>
      <c r="J974" s="2"/>
      <c r="K974" s="2"/>
      <c r="L974" s="1"/>
      <c r="M974" s="1"/>
      <c r="N974" s="1"/>
      <c r="O974" s="2"/>
      <c r="P974" s="2"/>
      <c r="Q974" s="2"/>
      <c r="R974" s="2"/>
      <c r="S974" s="2"/>
      <c r="T974" s="2"/>
      <c r="U974" s="2"/>
      <c r="V974" s="2"/>
      <c r="W974" s="2"/>
    </row>
    <row r="975" ht="16.5" customHeight="1">
      <c r="B975" s="1"/>
      <c r="C975" s="2"/>
      <c r="D975" s="2"/>
      <c r="E975" s="2"/>
      <c r="F975" s="2"/>
      <c r="G975" s="2"/>
      <c r="H975" s="2"/>
      <c r="I975" s="2"/>
      <c r="J975" s="2"/>
      <c r="K975" s="2"/>
      <c r="L975" s="1"/>
      <c r="M975" s="1"/>
      <c r="N975" s="1"/>
      <c r="O975" s="2"/>
      <c r="P975" s="2"/>
      <c r="Q975" s="2"/>
      <c r="R975" s="2"/>
      <c r="S975" s="2"/>
      <c r="T975" s="2"/>
      <c r="U975" s="2"/>
      <c r="V975" s="2"/>
      <c r="W975" s="2"/>
    </row>
    <row r="976" ht="16.5" customHeight="1">
      <c r="B976" s="1"/>
      <c r="C976" s="2"/>
      <c r="D976" s="2"/>
      <c r="E976" s="2"/>
      <c r="F976" s="2"/>
      <c r="G976" s="2"/>
      <c r="H976" s="2"/>
      <c r="I976" s="2"/>
      <c r="J976" s="2"/>
      <c r="K976" s="2"/>
      <c r="L976" s="1"/>
      <c r="M976" s="1"/>
      <c r="N976" s="1"/>
      <c r="O976" s="2"/>
      <c r="P976" s="2"/>
      <c r="Q976" s="2"/>
      <c r="R976" s="2"/>
      <c r="S976" s="2"/>
      <c r="T976" s="2"/>
      <c r="U976" s="2"/>
      <c r="V976" s="2"/>
      <c r="W976" s="2"/>
    </row>
    <row r="977" ht="16.5" customHeight="1">
      <c r="B977" s="1"/>
      <c r="C977" s="2"/>
      <c r="D977" s="2"/>
      <c r="E977" s="2"/>
      <c r="F977" s="2"/>
      <c r="G977" s="2"/>
      <c r="H977" s="2"/>
      <c r="I977" s="2"/>
      <c r="J977" s="2"/>
      <c r="K977" s="2"/>
      <c r="L977" s="1"/>
      <c r="M977" s="1"/>
      <c r="N977" s="1"/>
      <c r="O977" s="2"/>
      <c r="P977" s="2"/>
      <c r="Q977" s="2"/>
      <c r="R977" s="2"/>
      <c r="S977" s="2"/>
      <c r="T977" s="2"/>
      <c r="U977" s="2"/>
      <c r="V977" s="2"/>
      <c r="W977" s="2"/>
    </row>
    <row r="978" ht="16.5" customHeight="1">
      <c r="B978" s="1"/>
      <c r="C978" s="2"/>
      <c r="D978" s="2"/>
      <c r="E978" s="2"/>
      <c r="F978" s="2"/>
      <c r="G978" s="2"/>
      <c r="H978" s="2"/>
      <c r="I978" s="2"/>
      <c r="J978" s="2"/>
      <c r="K978" s="2"/>
      <c r="L978" s="1"/>
      <c r="M978" s="1"/>
      <c r="N978" s="1"/>
      <c r="O978" s="2"/>
      <c r="P978" s="2"/>
      <c r="Q978" s="2"/>
      <c r="R978" s="2"/>
      <c r="S978" s="2"/>
      <c r="T978" s="2"/>
      <c r="U978" s="2"/>
      <c r="V978" s="2"/>
      <c r="W978" s="2"/>
    </row>
    <row r="979" ht="16.5" customHeight="1">
      <c r="B979" s="1"/>
      <c r="C979" s="2"/>
      <c r="D979" s="2"/>
      <c r="E979" s="2"/>
      <c r="F979" s="2"/>
      <c r="G979" s="2"/>
      <c r="H979" s="2"/>
      <c r="I979" s="2"/>
      <c r="J979" s="2"/>
      <c r="K979" s="2"/>
      <c r="L979" s="1"/>
      <c r="M979" s="1"/>
      <c r="N979" s="1"/>
      <c r="O979" s="2"/>
      <c r="P979" s="2"/>
      <c r="Q979" s="2"/>
      <c r="R979" s="2"/>
      <c r="S979" s="2"/>
      <c r="T979" s="2"/>
      <c r="U979" s="2"/>
      <c r="V979" s="2"/>
      <c r="W979" s="2"/>
    </row>
    <row r="980" ht="16.5" customHeight="1">
      <c r="B980" s="1"/>
      <c r="C980" s="2"/>
      <c r="D980" s="2"/>
      <c r="E980" s="2"/>
      <c r="F980" s="2"/>
      <c r="G980" s="2"/>
      <c r="H980" s="2"/>
      <c r="I980" s="2"/>
      <c r="J980" s="2"/>
      <c r="K980" s="2"/>
      <c r="L980" s="1"/>
      <c r="M980" s="1"/>
      <c r="N980" s="1"/>
      <c r="O980" s="2"/>
      <c r="P980" s="2"/>
      <c r="Q980" s="2"/>
      <c r="R980" s="2"/>
      <c r="S980" s="2"/>
      <c r="T980" s="2"/>
      <c r="U980" s="2"/>
      <c r="V980" s="2"/>
      <c r="W980" s="2"/>
    </row>
    <row r="981" ht="16.5" customHeight="1">
      <c r="B981" s="1"/>
      <c r="C981" s="2"/>
      <c r="D981" s="2"/>
      <c r="E981" s="2"/>
      <c r="F981" s="2"/>
      <c r="G981" s="2"/>
      <c r="H981" s="2"/>
      <c r="I981" s="2"/>
      <c r="J981" s="2"/>
      <c r="K981" s="2"/>
      <c r="L981" s="1"/>
      <c r="M981" s="1"/>
      <c r="N981" s="1"/>
      <c r="O981" s="2"/>
      <c r="P981" s="2"/>
      <c r="Q981" s="2"/>
      <c r="R981" s="2"/>
      <c r="S981" s="2"/>
      <c r="T981" s="2"/>
      <c r="U981" s="2"/>
      <c r="V981" s="2"/>
      <c r="W981" s="2"/>
    </row>
    <row r="982" ht="16.5" customHeight="1">
      <c r="B982" s="1"/>
      <c r="C982" s="2"/>
      <c r="D982" s="2"/>
      <c r="E982" s="2"/>
      <c r="F982" s="2"/>
      <c r="G982" s="2"/>
      <c r="H982" s="2"/>
      <c r="I982" s="2"/>
      <c r="J982" s="2"/>
      <c r="K982" s="2"/>
      <c r="L982" s="1"/>
      <c r="M982" s="1"/>
      <c r="N982" s="1"/>
      <c r="O982" s="2"/>
      <c r="P982" s="2"/>
      <c r="Q982" s="2"/>
      <c r="R982" s="2"/>
      <c r="S982" s="2"/>
      <c r="T982" s="2"/>
      <c r="U982" s="2"/>
      <c r="V982" s="2"/>
      <c r="W982" s="2"/>
    </row>
    <row r="983" ht="16.5" customHeight="1">
      <c r="B983" s="1"/>
      <c r="C983" s="2"/>
      <c r="D983" s="2"/>
      <c r="E983" s="2"/>
      <c r="F983" s="2"/>
      <c r="G983" s="2"/>
      <c r="H983" s="2"/>
      <c r="I983" s="2"/>
      <c r="J983" s="2"/>
      <c r="K983" s="2"/>
      <c r="L983" s="1"/>
      <c r="M983" s="1"/>
      <c r="N983" s="1"/>
      <c r="O983" s="2"/>
      <c r="P983" s="2"/>
      <c r="Q983" s="2"/>
      <c r="R983" s="2"/>
      <c r="S983" s="2"/>
      <c r="T983" s="2"/>
      <c r="U983" s="2"/>
      <c r="V983" s="2"/>
      <c r="W983" s="2"/>
    </row>
    <row r="984" ht="16.5" customHeight="1">
      <c r="B984" s="1"/>
      <c r="C984" s="2"/>
      <c r="D984" s="2"/>
      <c r="E984" s="2"/>
      <c r="F984" s="2"/>
      <c r="G984" s="2"/>
      <c r="H984" s="2"/>
      <c r="I984" s="2"/>
      <c r="J984" s="2"/>
      <c r="K984" s="2"/>
      <c r="L984" s="1"/>
      <c r="M984" s="1"/>
      <c r="N984" s="1"/>
      <c r="O984" s="2"/>
      <c r="P984" s="2"/>
      <c r="Q984" s="2"/>
      <c r="R984" s="2"/>
      <c r="S984" s="2"/>
      <c r="T984" s="2"/>
      <c r="U984" s="2"/>
      <c r="V984" s="2"/>
      <c r="W984" s="2"/>
    </row>
    <row r="985" ht="16.5" customHeight="1">
      <c r="B985" s="1"/>
      <c r="C985" s="2"/>
      <c r="D985" s="2"/>
      <c r="E985" s="2"/>
      <c r="F985" s="2"/>
      <c r="G985" s="2"/>
      <c r="H985" s="2"/>
      <c r="I985" s="2"/>
      <c r="J985" s="2"/>
      <c r="K985" s="2"/>
      <c r="L985" s="1"/>
      <c r="M985" s="1"/>
      <c r="N985" s="1"/>
      <c r="O985" s="2"/>
      <c r="P985" s="2"/>
      <c r="Q985" s="2"/>
      <c r="R985" s="2"/>
      <c r="S985" s="2"/>
      <c r="T985" s="2"/>
      <c r="U985" s="2"/>
      <c r="V985" s="2"/>
      <c r="W985" s="2"/>
    </row>
    <row r="986" ht="16.5" customHeight="1">
      <c r="B986" s="1"/>
      <c r="C986" s="2"/>
      <c r="D986" s="2"/>
      <c r="E986" s="2"/>
      <c r="F986" s="2"/>
      <c r="G986" s="2"/>
      <c r="H986" s="2"/>
      <c r="I986" s="2"/>
      <c r="J986" s="2"/>
      <c r="K986" s="2"/>
      <c r="L986" s="1"/>
      <c r="M986" s="1"/>
      <c r="N986" s="1"/>
      <c r="O986" s="2"/>
      <c r="P986" s="2"/>
      <c r="Q986" s="2"/>
      <c r="R986" s="2"/>
      <c r="S986" s="2"/>
      <c r="T986" s="2"/>
      <c r="U986" s="2"/>
      <c r="V986" s="2"/>
      <c r="W986" s="2"/>
    </row>
    <row r="987" ht="16.5" customHeight="1">
      <c r="B987" s="1"/>
      <c r="C987" s="2"/>
      <c r="D987" s="2"/>
      <c r="E987" s="2"/>
      <c r="F987" s="2"/>
      <c r="G987" s="2"/>
      <c r="H987" s="2"/>
      <c r="I987" s="2"/>
      <c r="J987" s="2"/>
      <c r="K987" s="2"/>
      <c r="L987" s="1"/>
      <c r="M987" s="1"/>
      <c r="N987" s="1"/>
      <c r="O987" s="2"/>
      <c r="P987" s="2"/>
      <c r="Q987" s="2"/>
      <c r="R987" s="2"/>
      <c r="S987" s="2"/>
      <c r="T987" s="2"/>
      <c r="U987" s="2"/>
      <c r="V987" s="2"/>
      <c r="W987" s="2"/>
    </row>
    <row r="988" ht="16.5" customHeight="1">
      <c r="B988" s="1"/>
      <c r="C988" s="2"/>
      <c r="D988" s="2"/>
      <c r="E988" s="2"/>
      <c r="F988" s="2"/>
      <c r="G988" s="2"/>
      <c r="H988" s="2"/>
      <c r="I988" s="2"/>
      <c r="J988" s="2"/>
      <c r="K988" s="2"/>
      <c r="L988" s="1"/>
      <c r="M988" s="1"/>
      <c r="N988" s="1"/>
      <c r="O988" s="2"/>
      <c r="P988" s="2"/>
      <c r="Q988" s="2"/>
      <c r="R988" s="2"/>
      <c r="S988" s="2"/>
      <c r="T988" s="2"/>
      <c r="U988" s="2"/>
      <c r="V988" s="2"/>
      <c r="W988" s="2"/>
    </row>
    <row r="989" ht="16.5" customHeight="1">
      <c r="B989" s="1"/>
      <c r="C989" s="2"/>
      <c r="D989" s="2"/>
      <c r="E989" s="2"/>
      <c r="F989" s="2"/>
      <c r="G989" s="2"/>
      <c r="H989" s="2"/>
      <c r="I989" s="2"/>
      <c r="J989" s="2"/>
      <c r="K989" s="2"/>
      <c r="L989" s="1"/>
      <c r="M989" s="1"/>
      <c r="N989" s="1"/>
      <c r="O989" s="2"/>
      <c r="P989" s="2"/>
      <c r="Q989" s="2"/>
      <c r="R989" s="2"/>
      <c r="S989" s="2"/>
      <c r="T989" s="2"/>
      <c r="U989" s="2"/>
      <c r="V989" s="2"/>
      <c r="W989" s="2"/>
    </row>
    <row r="990" ht="16.5" customHeight="1">
      <c r="B990" s="1"/>
      <c r="C990" s="2"/>
      <c r="D990" s="2"/>
      <c r="E990" s="2"/>
      <c r="F990" s="2"/>
      <c r="G990" s="2"/>
      <c r="H990" s="2"/>
      <c r="I990" s="2"/>
      <c r="J990" s="2"/>
      <c r="K990" s="2"/>
      <c r="L990" s="1"/>
      <c r="M990" s="1"/>
      <c r="N990" s="1"/>
      <c r="O990" s="2"/>
      <c r="P990" s="2"/>
      <c r="Q990" s="2"/>
      <c r="R990" s="2"/>
      <c r="S990" s="2"/>
      <c r="T990" s="2"/>
      <c r="U990" s="2"/>
      <c r="V990" s="2"/>
      <c r="W990" s="2"/>
    </row>
    <row r="991" ht="16.5" customHeight="1">
      <c r="B991" s="1"/>
      <c r="C991" s="2"/>
      <c r="D991" s="2"/>
      <c r="E991" s="2"/>
      <c r="F991" s="2"/>
      <c r="G991" s="2"/>
      <c r="H991" s="2"/>
      <c r="I991" s="2"/>
      <c r="J991" s="2"/>
      <c r="K991" s="2"/>
      <c r="L991" s="1"/>
      <c r="M991" s="1"/>
      <c r="N991" s="1"/>
      <c r="O991" s="2"/>
      <c r="P991" s="2"/>
      <c r="Q991" s="2"/>
      <c r="R991" s="2"/>
      <c r="S991" s="2"/>
      <c r="T991" s="2"/>
      <c r="U991" s="2"/>
      <c r="V991" s="2"/>
      <c r="W991" s="2"/>
    </row>
    <row r="992" ht="16.5" customHeight="1">
      <c r="B992" s="1"/>
      <c r="C992" s="2"/>
      <c r="D992" s="2"/>
      <c r="E992" s="2"/>
      <c r="F992" s="2"/>
      <c r="G992" s="2"/>
      <c r="H992" s="2"/>
      <c r="I992" s="2"/>
      <c r="J992" s="2"/>
      <c r="K992" s="2"/>
      <c r="L992" s="1"/>
      <c r="M992" s="1"/>
      <c r="N992" s="1"/>
      <c r="O992" s="2"/>
      <c r="P992" s="2"/>
      <c r="Q992" s="2"/>
      <c r="R992" s="2"/>
      <c r="S992" s="2"/>
      <c r="T992" s="2"/>
      <c r="U992" s="2"/>
      <c r="V992" s="2"/>
      <c r="W992" s="2"/>
    </row>
    <row r="993" ht="16.5" customHeight="1">
      <c r="B993" s="1"/>
      <c r="C993" s="2"/>
      <c r="D993" s="2"/>
      <c r="E993" s="2"/>
      <c r="F993" s="2"/>
      <c r="G993" s="2"/>
      <c r="H993" s="2"/>
      <c r="I993" s="2"/>
      <c r="J993" s="2"/>
      <c r="K993" s="2"/>
      <c r="L993" s="1"/>
      <c r="M993" s="1"/>
      <c r="N993" s="1"/>
      <c r="O993" s="2"/>
      <c r="P993" s="2"/>
      <c r="Q993" s="2"/>
      <c r="R993" s="2"/>
      <c r="S993" s="2"/>
      <c r="T993" s="2"/>
      <c r="U993" s="2"/>
      <c r="V993" s="2"/>
      <c r="W993" s="2"/>
    </row>
    <row r="994" ht="16.5" customHeight="1">
      <c r="B994" s="1"/>
      <c r="C994" s="2"/>
      <c r="D994" s="2"/>
      <c r="E994" s="2"/>
      <c r="F994" s="2"/>
      <c r="G994" s="2"/>
      <c r="H994" s="2"/>
      <c r="I994" s="2"/>
      <c r="J994" s="2"/>
      <c r="K994" s="2"/>
      <c r="L994" s="1"/>
      <c r="M994" s="1"/>
      <c r="N994" s="1"/>
      <c r="O994" s="2"/>
      <c r="P994" s="2"/>
      <c r="Q994" s="2"/>
      <c r="R994" s="2"/>
      <c r="S994" s="2"/>
      <c r="T994" s="2"/>
      <c r="U994" s="2"/>
      <c r="V994" s="2"/>
      <c r="W994" s="2"/>
    </row>
    <row r="995" ht="16.5" customHeight="1">
      <c r="B995" s="1"/>
      <c r="C995" s="2"/>
      <c r="D995" s="2"/>
      <c r="E995" s="2"/>
      <c r="F995" s="2"/>
      <c r="G995" s="2"/>
      <c r="H995" s="2"/>
      <c r="I995" s="2"/>
      <c r="J995" s="2"/>
      <c r="K995" s="2"/>
      <c r="L995" s="1"/>
      <c r="M995" s="1"/>
      <c r="N995" s="1"/>
      <c r="O995" s="2"/>
      <c r="P995" s="2"/>
      <c r="Q995" s="2"/>
      <c r="R995" s="2"/>
      <c r="S995" s="2"/>
      <c r="T995" s="2"/>
      <c r="U995" s="2"/>
      <c r="V995" s="2"/>
      <c r="W995" s="2"/>
    </row>
    <row r="996" ht="16.5" customHeight="1">
      <c r="B996" s="1"/>
      <c r="C996" s="2"/>
      <c r="D996" s="2"/>
      <c r="E996" s="2"/>
      <c r="F996" s="2"/>
      <c r="G996" s="2"/>
      <c r="H996" s="2"/>
      <c r="I996" s="2"/>
      <c r="J996" s="2"/>
      <c r="K996" s="2"/>
      <c r="L996" s="1"/>
      <c r="M996" s="1"/>
      <c r="N996" s="1"/>
      <c r="O996" s="2"/>
      <c r="P996" s="2"/>
      <c r="Q996" s="2"/>
      <c r="R996" s="2"/>
      <c r="S996" s="2"/>
      <c r="T996" s="2"/>
      <c r="U996" s="2"/>
      <c r="V996" s="2"/>
      <c r="W996" s="2"/>
    </row>
    <row r="997" ht="16.5" customHeight="1">
      <c r="B997" s="1"/>
      <c r="C997" s="2"/>
      <c r="D997" s="2"/>
      <c r="E997" s="2"/>
      <c r="F997" s="2"/>
      <c r="G997" s="2"/>
      <c r="H997" s="2"/>
      <c r="I997" s="2"/>
      <c r="J997" s="2"/>
      <c r="K997" s="2"/>
      <c r="L997" s="1"/>
      <c r="M997" s="1"/>
      <c r="N997" s="1"/>
      <c r="O997" s="2"/>
      <c r="P997" s="2"/>
      <c r="Q997" s="2"/>
      <c r="R997" s="2"/>
      <c r="S997" s="2"/>
      <c r="T997" s="2"/>
      <c r="U997" s="2"/>
      <c r="V997" s="2"/>
      <c r="W997" s="2"/>
    </row>
    <row r="998" ht="16.5" customHeight="1">
      <c r="B998" s="1"/>
      <c r="C998" s="2"/>
      <c r="D998" s="2"/>
      <c r="E998" s="2"/>
      <c r="F998" s="2"/>
      <c r="G998" s="2"/>
      <c r="H998" s="2"/>
      <c r="I998" s="2"/>
      <c r="J998" s="2"/>
      <c r="K998" s="2"/>
      <c r="L998" s="1"/>
      <c r="M998" s="1"/>
      <c r="N998" s="1"/>
      <c r="O998" s="2"/>
      <c r="P998" s="2"/>
      <c r="Q998" s="2"/>
      <c r="R998" s="2"/>
      <c r="S998" s="2"/>
      <c r="T998" s="2"/>
      <c r="U998" s="2"/>
      <c r="V998" s="2"/>
      <c r="W998" s="2"/>
    </row>
    <row r="999" ht="16.5" customHeight="1">
      <c r="B999" s="1"/>
      <c r="C999" s="2"/>
      <c r="D999" s="2"/>
      <c r="E999" s="2"/>
      <c r="F999" s="2"/>
      <c r="G999" s="2"/>
      <c r="H999" s="2"/>
      <c r="I999" s="2"/>
      <c r="J999" s="2"/>
      <c r="K999" s="2"/>
      <c r="L999" s="1"/>
      <c r="M999" s="1"/>
      <c r="N999" s="1"/>
      <c r="O999" s="2"/>
      <c r="P999" s="2"/>
      <c r="Q999" s="2"/>
      <c r="R999" s="2"/>
      <c r="S999" s="2"/>
      <c r="T999" s="2"/>
      <c r="U999" s="2"/>
      <c r="V999" s="2"/>
      <c r="W999" s="2"/>
    </row>
    <row r="1000" ht="16.5" customHeight="1">
      <c r="B1000" s="1"/>
      <c r="C1000" s="2"/>
      <c r="D1000" s="2"/>
      <c r="E1000" s="2"/>
      <c r="F1000" s="2"/>
      <c r="G1000" s="2"/>
      <c r="H1000" s="2"/>
      <c r="I1000" s="2"/>
      <c r="J1000" s="2"/>
      <c r="K1000" s="2"/>
      <c r="L1000" s="1"/>
      <c r="M1000" s="1"/>
      <c r="N1000" s="1"/>
      <c r="O1000" s="2"/>
      <c r="P1000" s="2"/>
      <c r="Q1000" s="2"/>
      <c r="R1000" s="2"/>
      <c r="S1000" s="2"/>
      <c r="T1000" s="2"/>
      <c r="U1000" s="2"/>
      <c r="V1000" s="2"/>
      <c r="W1000" s="2"/>
    </row>
  </sheetData>
  <dataValidations>
    <dataValidation type="list" allowBlank="1" showErrorMessage="1" sqref="C4 O4 O12 O16 O20 O24 O28 O32 O36 O40 O44 O48 O52 O56 O60 O64 O68 O72 O76 O80">
      <formula1>Data!$B$4:$B$432</formula1>
    </dataValidation>
    <dataValidation type="list" allowBlank="1" showErrorMessage="1" sqref="C8 O8 C12 C16 C20 C24 C28 C32 C36 C40 C44 C48 C52 C56 C60 C64 C68 C72 C76 C80 C84 C88 C92">
      <formula1>Data!$B$4:$B$143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2" width="8.71"/>
    <col customWidth="1" min="3" max="21" width="8.86"/>
    <col customWidth="1" min="22" max="23" width="8.71"/>
    <col customWidth="1" min="24" max="24" width="8.86"/>
    <col customWidth="1" min="25" max="26" width="8.71"/>
    <col customWidth="1" min="27" max="27" width="8.86"/>
    <col customWidth="1" min="28" max="29" width="8.71"/>
    <col customWidth="1" min="30" max="30" width="8.86"/>
    <col customWidth="1" min="31" max="137" width="8.71"/>
  </cols>
  <sheetData>
    <row r="1"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0"/>
      <c r="S1" s="9"/>
      <c r="T1" s="9"/>
      <c r="U1" s="11"/>
      <c r="X1" s="11"/>
      <c r="AA1" s="11"/>
      <c r="AD1" s="11"/>
    </row>
    <row r="2">
      <c r="B2" s="12"/>
      <c r="C2" s="12">
        <v>2.0</v>
      </c>
      <c r="D2" s="12">
        <v>3.0</v>
      </c>
      <c r="E2" s="12">
        <v>4.0</v>
      </c>
      <c r="F2" s="12">
        <v>5.0</v>
      </c>
      <c r="G2" s="12">
        <v>6.0</v>
      </c>
      <c r="H2" s="12">
        <v>7.0</v>
      </c>
      <c r="I2" s="12">
        <v>8.0</v>
      </c>
      <c r="J2" s="12">
        <v>9.0</v>
      </c>
      <c r="K2" s="12">
        <v>10.0</v>
      </c>
      <c r="L2" s="12">
        <v>11.0</v>
      </c>
      <c r="M2" s="12">
        <v>12.0</v>
      </c>
      <c r="N2" s="12">
        <v>13.0</v>
      </c>
      <c r="O2" s="12">
        <v>14.0</v>
      </c>
      <c r="P2" s="12">
        <v>15.0</v>
      </c>
      <c r="Q2" s="12">
        <v>16.0</v>
      </c>
      <c r="R2" s="13">
        <v>17.0</v>
      </c>
      <c r="S2" s="12">
        <v>18.0</v>
      </c>
      <c r="T2" s="12">
        <v>19.0</v>
      </c>
      <c r="U2" s="13">
        <v>20.0</v>
      </c>
      <c r="V2" s="12">
        <v>21.0</v>
      </c>
      <c r="W2" s="12">
        <v>22.0</v>
      </c>
      <c r="X2" s="13">
        <v>23.0</v>
      </c>
      <c r="Y2" s="12">
        <v>24.0</v>
      </c>
      <c r="Z2" s="12">
        <v>25.0</v>
      </c>
      <c r="AA2" s="13">
        <v>26.0</v>
      </c>
      <c r="AB2" s="12">
        <v>27.0</v>
      </c>
      <c r="AC2" s="12">
        <v>28.0</v>
      </c>
      <c r="AD2" s="13">
        <v>29.0</v>
      </c>
      <c r="AE2" s="12">
        <v>30.0</v>
      </c>
      <c r="AF2" s="12">
        <v>31.0</v>
      </c>
      <c r="AG2" s="12">
        <v>32.0</v>
      </c>
      <c r="AH2" s="12">
        <v>33.0</v>
      </c>
      <c r="AI2" s="12">
        <v>34.0</v>
      </c>
      <c r="AJ2" s="12">
        <v>35.0</v>
      </c>
      <c r="AK2" s="12">
        <v>36.0</v>
      </c>
      <c r="AL2" s="12">
        <v>37.0</v>
      </c>
      <c r="AM2" s="12">
        <v>38.0</v>
      </c>
      <c r="AN2" s="12">
        <v>39.0</v>
      </c>
      <c r="AO2" s="12">
        <v>40.0</v>
      </c>
      <c r="AP2" s="12">
        <v>41.0</v>
      </c>
      <c r="AQ2" s="12">
        <v>42.0</v>
      </c>
      <c r="AR2" s="12">
        <v>43.0</v>
      </c>
      <c r="AS2" s="12">
        <v>44.0</v>
      </c>
      <c r="AT2" s="12">
        <v>45.0</v>
      </c>
      <c r="AU2" s="12">
        <v>46.0</v>
      </c>
      <c r="AV2" s="12">
        <v>47.0</v>
      </c>
      <c r="AW2" s="12">
        <v>48.0</v>
      </c>
      <c r="AX2" s="12">
        <v>49.0</v>
      </c>
      <c r="AY2" s="12">
        <v>50.0</v>
      </c>
      <c r="AZ2" s="12">
        <v>51.0</v>
      </c>
      <c r="BA2" s="12">
        <v>52.0</v>
      </c>
      <c r="BB2" s="12">
        <v>53.0</v>
      </c>
      <c r="BC2" s="12">
        <v>54.0</v>
      </c>
      <c r="BD2" s="12">
        <v>55.0</v>
      </c>
      <c r="BE2" s="12">
        <v>56.0</v>
      </c>
      <c r="BF2" s="12">
        <v>57.0</v>
      </c>
      <c r="BG2" s="12">
        <v>58.0</v>
      </c>
      <c r="BH2" s="12">
        <v>59.0</v>
      </c>
      <c r="BI2" s="12">
        <v>60.0</v>
      </c>
      <c r="BJ2" s="12">
        <v>61.0</v>
      </c>
      <c r="BK2" s="12">
        <v>62.0</v>
      </c>
      <c r="BL2" s="12">
        <v>63.0</v>
      </c>
      <c r="BM2" s="12">
        <v>64.0</v>
      </c>
      <c r="BN2" s="12">
        <v>65.0</v>
      </c>
      <c r="BO2" s="12">
        <v>66.0</v>
      </c>
      <c r="BP2" s="12">
        <v>67.0</v>
      </c>
      <c r="BQ2" s="12">
        <v>68.0</v>
      </c>
      <c r="BR2" s="12">
        <v>69.0</v>
      </c>
      <c r="BS2" s="12">
        <v>70.0</v>
      </c>
      <c r="BT2" s="12">
        <v>71.0</v>
      </c>
      <c r="BU2" s="12">
        <v>72.0</v>
      </c>
      <c r="BV2" s="12">
        <v>73.0</v>
      </c>
      <c r="BW2" s="12">
        <v>74.0</v>
      </c>
      <c r="BX2" s="12">
        <v>75.0</v>
      </c>
      <c r="BY2" s="12">
        <v>76.0</v>
      </c>
      <c r="BZ2" s="12">
        <v>77.0</v>
      </c>
      <c r="CA2" s="12">
        <v>78.0</v>
      </c>
      <c r="CB2" s="12">
        <v>79.0</v>
      </c>
      <c r="CC2" s="12">
        <v>80.0</v>
      </c>
      <c r="CD2" s="12">
        <v>81.0</v>
      </c>
      <c r="CE2" s="12">
        <v>82.0</v>
      </c>
      <c r="CF2" s="12">
        <v>83.0</v>
      </c>
      <c r="CG2" s="12">
        <v>84.0</v>
      </c>
      <c r="CH2" s="12">
        <v>85.0</v>
      </c>
      <c r="CI2" s="12">
        <v>86.0</v>
      </c>
      <c r="CJ2" s="12">
        <v>87.0</v>
      </c>
      <c r="CK2" s="12">
        <v>88.0</v>
      </c>
      <c r="CL2" s="12">
        <v>89.0</v>
      </c>
      <c r="CM2" s="12">
        <v>90.0</v>
      </c>
      <c r="CN2" s="12">
        <v>91.0</v>
      </c>
      <c r="CO2" s="12">
        <v>92.0</v>
      </c>
      <c r="CP2" s="12">
        <v>93.0</v>
      </c>
      <c r="CQ2" s="12">
        <v>94.0</v>
      </c>
      <c r="CR2" s="12">
        <v>95.0</v>
      </c>
      <c r="CS2" s="12">
        <v>96.0</v>
      </c>
      <c r="CT2" s="12">
        <v>97.0</v>
      </c>
      <c r="CU2" s="12">
        <v>98.0</v>
      </c>
      <c r="CV2" s="12">
        <v>99.0</v>
      </c>
      <c r="CW2" s="12">
        <v>100.0</v>
      </c>
      <c r="CX2" s="12">
        <v>101.0</v>
      </c>
      <c r="CY2" s="12">
        <v>102.0</v>
      </c>
      <c r="CZ2" s="12">
        <v>103.0</v>
      </c>
      <c r="DA2" s="12">
        <v>104.0</v>
      </c>
      <c r="DB2" s="12">
        <v>105.0</v>
      </c>
      <c r="DC2" s="12">
        <v>106.0</v>
      </c>
      <c r="DD2" s="12">
        <v>107.0</v>
      </c>
      <c r="DE2" s="12">
        <v>108.0</v>
      </c>
      <c r="DF2" s="12">
        <v>109.0</v>
      </c>
      <c r="DG2" s="12">
        <v>110.0</v>
      </c>
      <c r="DH2" s="12">
        <v>111.0</v>
      </c>
      <c r="DI2" s="12">
        <v>112.0</v>
      </c>
      <c r="DJ2" s="12">
        <v>113.0</v>
      </c>
      <c r="DK2" s="12">
        <v>114.0</v>
      </c>
      <c r="DL2" s="12">
        <v>115.0</v>
      </c>
      <c r="DM2" s="12">
        <v>116.0</v>
      </c>
    </row>
    <row r="3">
      <c r="B3" s="14" t="s">
        <v>32</v>
      </c>
      <c r="C3" s="8" t="s">
        <v>33</v>
      </c>
      <c r="D3" s="8" t="s">
        <v>33</v>
      </c>
      <c r="E3" s="8" t="s">
        <v>33</v>
      </c>
      <c r="F3" s="8" t="s">
        <v>33</v>
      </c>
      <c r="G3" s="8" t="s">
        <v>33</v>
      </c>
      <c r="H3" s="8" t="s">
        <v>33</v>
      </c>
      <c r="I3" s="8" t="s">
        <v>33</v>
      </c>
      <c r="J3" s="8" t="s">
        <v>33</v>
      </c>
      <c r="K3" s="8" t="s">
        <v>33</v>
      </c>
      <c r="L3" s="8" t="s">
        <v>33</v>
      </c>
      <c r="M3" s="8" t="s">
        <v>33</v>
      </c>
      <c r="N3" s="8" t="s">
        <v>33</v>
      </c>
      <c r="O3" s="8" t="s">
        <v>33</v>
      </c>
      <c r="P3" s="8" t="s">
        <v>33</v>
      </c>
      <c r="Q3" s="8" t="s">
        <v>33</v>
      </c>
      <c r="R3" s="10" t="s">
        <v>33</v>
      </c>
      <c r="S3" s="8" t="s">
        <v>33</v>
      </c>
      <c r="T3" s="8" t="s">
        <v>33</v>
      </c>
      <c r="U3" s="15" t="s">
        <v>33</v>
      </c>
      <c r="V3" s="8" t="s">
        <v>33</v>
      </c>
      <c r="W3" s="8" t="s">
        <v>33</v>
      </c>
      <c r="X3" s="15" t="s">
        <v>33</v>
      </c>
      <c r="Y3" s="8" t="s">
        <v>33</v>
      </c>
      <c r="Z3" s="8" t="s">
        <v>33</v>
      </c>
      <c r="AA3" s="15" t="s">
        <v>33</v>
      </c>
      <c r="AB3" s="8" t="s">
        <v>33</v>
      </c>
      <c r="AC3" s="8" t="s">
        <v>33</v>
      </c>
      <c r="AD3" s="15" t="s">
        <v>33</v>
      </c>
      <c r="AE3" s="8" t="s">
        <v>33</v>
      </c>
      <c r="AF3" s="8" t="s">
        <v>33</v>
      </c>
      <c r="AG3" s="8" t="s">
        <v>33</v>
      </c>
      <c r="AH3" s="8" t="s">
        <v>33</v>
      </c>
      <c r="AI3" s="8" t="s">
        <v>33</v>
      </c>
      <c r="AJ3" s="8" t="s">
        <v>33</v>
      </c>
      <c r="AK3" s="8" t="s">
        <v>33</v>
      </c>
      <c r="AL3" s="8" t="s">
        <v>33</v>
      </c>
      <c r="AM3" s="8" t="s">
        <v>33</v>
      </c>
      <c r="AN3" s="8" t="s">
        <v>33</v>
      </c>
      <c r="AO3" s="8" t="s">
        <v>33</v>
      </c>
      <c r="AP3" s="8" t="s">
        <v>33</v>
      </c>
      <c r="AQ3" s="8" t="s">
        <v>33</v>
      </c>
      <c r="AR3" s="8" t="s">
        <v>33</v>
      </c>
      <c r="AS3" s="8" t="s">
        <v>33</v>
      </c>
      <c r="AT3" s="8" t="s">
        <v>33</v>
      </c>
      <c r="AU3" s="8" t="s">
        <v>33</v>
      </c>
      <c r="AV3" s="8" t="s">
        <v>33</v>
      </c>
      <c r="AW3" s="8" t="s">
        <v>33</v>
      </c>
      <c r="AX3" s="8" t="s">
        <v>33</v>
      </c>
      <c r="AY3" s="8" t="s">
        <v>33</v>
      </c>
      <c r="AZ3" s="8" t="s">
        <v>33</v>
      </c>
      <c r="BA3" s="8" t="s">
        <v>33</v>
      </c>
      <c r="BB3" s="8" t="s">
        <v>33</v>
      </c>
      <c r="BC3" s="8" t="s">
        <v>33</v>
      </c>
      <c r="BD3" s="8" t="s">
        <v>33</v>
      </c>
      <c r="BE3" s="8" t="s">
        <v>33</v>
      </c>
      <c r="BF3" s="8" t="s">
        <v>33</v>
      </c>
      <c r="BG3" s="8" t="s">
        <v>33</v>
      </c>
      <c r="BH3" s="8" t="s">
        <v>33</v>
      </c>
      <c r="BI3" s="8" t="s">
        <v>33</v>
      </c>
      <c r="BJ3" s="8" t="s">
        <v>33</v>
      </c>
      <c r="BK3" s="8" t="s">
        <v>33</v>
      </c>
      <c r="BL3" s="8" t="s">
        <v>33</v>
      </c>
      <c r="BM3" s="8" t="s">
        <v>33</v>
      </c>
      <c r="BN3" s="8" t="s">
        <v>33</v>
      </c>
      <c r="BO3" s="8" t="s">
        <v>33</v>
      </c>
      <c r="BP3" s="8" t="s">
        <v>33</v>
      </c>
      <c r="BQ3" s="8" t="s">
        <v>33</v>
      </c>
      <c r="BR3" s="8" t="s">
        <v>33</v>
      </c>
      <c r="BS3" s="8" t="s">
        <v>33</v>
      </c>
      <c r="BT3" s="8" t="s">
        <v>33</v>
      </c>
      <c r="BU3" s="8" t="s">
        <v>33</v>
      </c>
      <c r="BV3" s="8" t="s">
        <v>33</v>
      </c>
      <c r="BW3" s="8" t="s">
        <v>33</v>
      </c>
      <c r="BX3" s="8" t="s">
        <v>33</v>
      </c>
      <c r="BY3" s="8" t="s">
        <v>33</v>
      </c>
      <c r="BZ3" s="8" t="s">
        <v>33</v>
      </c>
      <c r="CA3" s="8" t="s">
        <v>33</v>
      </c>
      <c r="CB3" s="8" t="s">
        <v>33</v>
      </c>
      <c r="CC3" s="8" t="s">
        <v>33</v>
      </c>
      <c r="CD3" s="8" t="s">
        <v>33</v>
      </c>
      <c r="CE3" s="8" t="s">
        <v>33</v>
      </c>
      <c r="CF3" s="8" t="s">
        <v>33</v>
      </c>
      <c r="CG3" s="8" t="s">
        <v>33</v>
      </c>
      <c r="CH3" s="8" t="s">
        <v>33</v>
      </c>
      <c r="CI3" s="8" t="s">
        <v>33</v>
      </c>
      <c r="CJ3" s="8" t="s">
        <v>33</v>
      </c>
      <c r="CK3" s="8" t="s">
        <v>33</v>
      </c>
      <c r="CL3" s="8" t="s">
        <v>33</v>
      </c>
      <c r="CM3" s="8" t="s">
        <v>33</v>
      </c>
      <c r="CN3" s="8" t="s">
        <v>33</v>
      </c>
      <c r="CO3" s="8" t="s">
        <v>33</v>
      </c>
      <c r="CP3" s="8" t="s">
        <v>33</v>
      </c>
      <c r="CQ3" s="8" t="s">
        <v>33</v>
      </c>
      <c r="CR3" s="8" t="s">
        <v>33</v>
      </c>
      <c r="CS3" s="8" t="s">
        <v>33</v>
      </c>
      <c r="CT3" s="8" t="s">
        <v>33</v>
      </c>
      <c r="CU3" s="8" t="s">
        <v>33</v>
      </c>
      <c r="CV3" s="8" t="s">
        <v>33</v>
      </c>
      <c r="CW3" s="8" t="s">
        <v>33</v>
      </c>
      <c r="CX3" s="8" t="s">
        <v>33</v>
      </c>
      <c r="CY3" s="8" t="s">
        <v>33</v>
      </c>
      <c r="CZ3" s="8" t="s">
        <v>33</v>
      </c>
      <c r="DA3" s="8" t="s">
        <v>33</v>
      </c>
      <c r="DB3" s="8" t="s">
        <v>33</v>
      </c>
      <c r="DC3" s="8" t="s">
        <v>33</v>
      </c>
      <c r="DD3" s="8" t="s">
        <v>33</v>
      </c>
      <c r="DE3" s="8" t="s">
        <v>33</v>
      </c>
      <c r="DF3" s="8" t="s">
        <v>33</v>
      </c>
      <c r="DG3" s="8" t="s">
        <v>33</v>
      </c>
      <c r="DH3" s="8" t="s">
        <v>33</v>
      </c>
      <c r="DI3" s="8" t="s">
        <v>33</v>
      </c>
      <c r="DJ3" s="8" t="s">
        <v>33</v>
      </c>
      <c r="DK3" s="8" t="s">
        <v>33</v>
      </c>
      <c r="DL3" s="8" t="s">
        <v>33</v>
      </c>
      <c r="DM3" s="8" t="s">
        <v>33</v>
      </c>
    </row>
    <row r="4">
      <c r="B4" s="14">
        <v>-3.5</v>
      </c>
      <c r="C4" s="8">
        <v>0.0</v>
      </c>
      <c r="D4" s="8">
        <v>0.0</v>
      </c>
      <c r="E4" s="8">
        <v>2.0E-4</v>
      </c>
      <c r="F4" s="9">
        <v>0.0</v>
      </c>
      <c r="G4" s="9">
        <v>0.0</v>
      </c>
      <c r="H4" s="9">
        <v>0.004</v>
      </c>
      <c r="I4" s="9">
        <v>1.4068617124461467E-16</v>
      </c>
      <c r="J4" s="9">
        <v>0.0</v>
      </c>
      <c r="K4" s="9">
        <v>0.0</v>
      </c>
      <c r="L4" s="9">
        <v>0.0</v>
      </c>
      <c r="M4" s="9">
        <v>0.0</v>
      </c>
      <c r="N4" s="9">
        <v>0.0</v>
      </c>
      <c r="O4" s="9">
        <v>0.0</v>
      </c>
      <c r="P4" s="9">
        <v>0.0</v>
      </c>
      <c r="Q4" s="9">
        <v>0.0</v>
      </c>
      <c r="R4" s="10">
        <v>0.0</v>
      </c>
      <c r="S4" s="9">
        <v>0.0</v>
      </c>
      <c r="T4" s="9">
        <v>0.0</v>
      </c>
      <c r="U4" s="10">
        <v>0.0</v>
      </c>
      <c r="V4" s="9">
        <v>0.0</v>
      </c>
      <c r="W4" s="9">
        <v>0.0</v>
      </c>
      <c r="X4" s="10">
        <v>0.0</v>
      </c>
      <c r="Y4" s="9">
        <v>0.0</v>
      </c>
      <c r="Z4" s="9">
        <v>0.0</v>
      </c>
      <c r="AA4" s="10">
        <v>0.0</v>
      </c>
      <c r="AB4" s="9">
        <v>0.0</v>
      </c>
      <c r="AC4" s="9">
        <v>0.0</v>
      </c>
      <c r="AD4" s="10">
        <v>0.0</v>
      </c>
      <c r="AE4" s="9">
        <v>0.0</v>
      </c>
      <c r="AF4" s="9">
        <v>0.0</v>
      </c>
      <c r="AG4" s="9">
        <v>0.0</v>
      </c>
      <c r="AH4" s="9">
        <v>0.0</v>
      </c>
      <c r="AI4" s="9">
        <v>0.0</v>
      </c>
      <c r="AJ4" s="9">
        <v>0.0</v>
      </c>
      <c r="AK4" s="9">
        <v>0.0</v>
      </c>
      <c r="AL4" s="9">
        <v>0.0</v>
      </c>
      <c r="AM4" s="9"/>
      <c r="AN4" s="9">
        <v>0.0</v>
      </c>
      <c r="AO4" s="9"/>
      <c r="AP4" s="9"/>
      <c r="AQ4" s="9">
        <v>0.0</v>
      </c>
      <c r="AR4" s="9"/>
      <c r="AS4" s="9">
        <v>0.0</v>
      </c>
      <c r="AT4" s="9">
        <v>0.0</v>
      </c>
      <c r="AU4" s="9">
        <v>0.005</v>
      </c>
      <c r="AV4" s="9">
        <v>0.007</v>
      </c>
      <c r="AW4" s="9"/>
      <c r="AX4" s="9">
        <v>0.0</v>
      </c>
      <c r="AY4" s="9">
        <v>0.0</v>
      </c>
      <c r="AZ4" s="9"/>
      <c r="BA4" s="9">
        <v>0.001</v>
      </c>
      <c r="BB4" s="9"/>
      <c r="BC4" s="9">
        <v>0.001</v>
      </c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</row>
    <row r="5">
      <c r="B5" s="14">
        <v>-2.5</v>
      </c>
      <c r="C5" s="8">
        <v>0.0</v>
      </c>
      <c r="D5" s="8">
        <v>0.0</v>
      </c>
      <c r="E5" s="8">
        <v>0.0</v>
      </c>
      <c r="F5" s="9">
        <v>0.0</v>
      </c>
      <c r="G5" s="9">
        <v>0.0</v>
      </c>
      <c r="H5" s="9">
        <v>0.008</v>
      </c>
      <c r="I5" s="9">
        <v>5.275731421673051E-15</v>
      </c>
      <c r="J5" s="9">
        <v>0.0</v>
      </c>
      <c r="K5" s="9">
        <v>0.0</v>
      </c>
      <c r="L5" s="9">
        <v>0.0</v>
      </c>
      <c r="M5" s="9">
        <v>0.0</v>
      </c>
      <c r="N5" s="9">
        <v>0.0</v>
      </c>
      <c r="O5" s="9">
        <v>0.0</v>
      </c>
      <c r="P5" s="9">
        <v>0.0</v>
      </c>
      <c r="Q5" s="9">
        <v>0.003</v>
      </c>
      <c r="R5" s="10">
        <v>0.0</v>
      </c>
      <c r="S5" s="9">
        <v>0.0</v>
      </c>
      <c r="T5" s="9">
        <v>0.0</v>
      </c>
      <c r="U5" s="10">
        <v>0.0</v>
      </c>
      <c r="V5" s="9">
        <v>0.0</v>
      </c>
      <c r="W5" s="9">
        <v>0.0</v>
      </c>
      <c r="X5" s="10">
        <v>0.0</v>
      </c>
      <c r="Y5" s="9">
        <v>0.0</v>
      </c>
      <c r="Z5" s="9">
        <v>0.0</v>
      </c>
      <c r="AA5" s="10">
        <v>0.0</v>
      </c>
      <c r="AB5" s="9">
        <v>0.0</v>
      </c>
      <c r="AC5" s="9">
        <v>0.0</v>
      </c>
      <c r="AD5" s="10">
        <v>0.0</v>
      </c>
      <c r="AE5" s="9">
        <v>0.0</v>
      </c>
      <c r="AF5" s="9">
        <v>0.0</v>
      </c>
      <c r="AG5" s="9">
        <v>0.0</v>
      </c>
      <c r="AH5" s="9">
        <v>0.0</v>
      </c>
      <c r="AI5" s="9">
        <v>0.0</v>
      </c>
      <c r="AJ5" s="9">
        <v>0.0</v>
      </c>
      <c r="AK5" s="9">
        <v>0.0</v>
      </c>
      <c r="AL5" s="9">
        <v>0.0</v>
      </c>
      <c r="AM5" s="9"/>
      <c r="AN5" s="9">
        <v>0.0</v>
      </c>
      <c r="AO5" s="9"/>
      <c r="AP5" s="9"/>
      <c r="AQ5" s="9">
        <v>0.0</v>
      </c>
      <c r="AR5" s="9"/>
      <c r="AS5" s="9">
        <v>0.0</v>
      </c>
      <c r="AT5" s="9">
        <v>0.0</v>
      </c>
      <c r="AU5" s="9">
        <v>0.0052</v>
      </c>
      <c r="AV5" s="9">
        <v>0.013000000000000001</v>
      </c>
      <c r="AW5" s="9"/>
      <c r="AX5" s="9">
        <v>0.0</v>
      </c>
      <c r="AY5" s="9">
        <v>0.0</v>
      </c>
      <c r="AZ5" s="9"/>
      <c r="BA5" s="9">
        <v>0.001</v>
      </c>
      <c r="BB5" s="9"/>
      <c r="BC5" s="9">
        <v>0.001</v>
      </c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</row>
    <row r="6">
      <c r="B6" s="14">
        <v>-1.5</v>
      </c>
      <c r="C6" s="8">
        <v>0.0</v>
      </c>
      <c r="D6" s="8">
        <v>0.0</v>
      </c>
      <c r="E6" s="8">
        <v>0.0</v>
      </c>
      <c r="F6" s="9">
        <v>0.0</v>
      </c>
      <c r="G6" s="9">
        <v>0.0</v>
      </c>
      <c r="H6" s="9">
        <v>0.013000000000000001</v>
      </c>
      <c r="I6" s="9">
        <v>9.899030724199199E-14</v>
      </c>
      <c r="J6" s="9">
        <v>0.0</v>
      </c>
      <c r="K6" s="9">
        <v>0.0</v>
      </c>
      <c r="L6" s="9">
        <v>0.0</v>
      </c>
      <c r="M6" s="9">
        <v>0.0</v>
      </c>
      <c r="N6" s="9">
        <v>0.0</v>
      </c>
      <c r="O6" s="9">
        <v>0.003</v>
      </c>
      <c r="P6" s="9">
        <v>0.003</v>
      </c>
      <c r="Q6" s="9">
        <v>0.006</v>
      </c>
      <c r="R6" s="10">
        <v>0.0</v>
      </c>
      <c r="S6" s="9">
        <v>0.0</v>
      </c>
      <c r="T6" s="9">
        <v>0.0</v>
      </c>
      <c r="U6" s="10">
        <v>0.0</v>
      </c>
      <c r="V6" s="9">
        <v>0.0</v>
      </c>
      <c r="W6" s="9">
        <v>0.0</v>
      </c>
      <c r="X6" s="10">
        <v>0.0</v>
      </c>
      <c r="Y6" s="9">
        <v>0.0</v>
      </c>
      <c r="Z6" s="9">
        <v>0.0</v>
      </c>
      <c r="AA6" s="10">
        <v>0.0</v>
      </c>
      <c r="AB6" s="9">
        <v>0.0</v>
      </c>
      <c r="AC6" s="9">
        <v>0.0</v>
      </c>
      <c r="AD6" s="10">
        <v>0.0</v>
      </c>
      <c r="AE6" s="9">
        <v>0.0</v>
      </c>
      <c r="AF6" s="9">
        <v>0.0</v>
      </c>
      <c r="AG6" s="9">
        <v>0.0</v>
      </c>
      <c r="AH6" s="9">
        <v>0.0</v>
      </c>
      <c r="AI6" s="9">
        <v>0.0</v>
      </c>
      <c r="AJ6" s="9">
        <v>0.0</v>
      </c>
      <c r="AK6" s="9">
        <v>0.0</v>
      </c>
      <c r="AL6" s="9">
        <v>0.0</v>
      </c>
      <c r="AM6" s="9"/>
      <c r="AN6" s="9">
        <v>0.007</v>
      </c>
      <c r="AO6" s="9"/>
      <c r="AP6" s="9"/>
      <c r="AQ6" s="9">
        <v>0.0</v>
      </c>
      <c r="AR6" s="9"/>
      <c r="AS6" s="9">
        <v>0.0</v>
      </c>
      <c r="AT6" s="9">
        <v>0.0</v>
      </c>
      <c r="AU6" s="9">
        <v>0.0052</v>
      </c>
      <c r="AV6" s="9">
        <v>0.028</v>
      </c>
      <c r="AW6" s="9"/>
      <c r="AX6" s="9">
        <v>0.0</v>
      </c>
      <c r="AY6" s="9">
        <v>0.0</v>
      </c>
      <c r="AZ6" s="9"/>
      <c r="BA6" s="9">
        <v>0.005</v>
      </c>
      <c r="BB6" s="9"/>
      <c r="BC6" s="9">
        <v>0.001</v>
      </c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</row>
    <row r="7">
      <c r="B7" s="14">
        <v>-0.5</v>
      </c>
      <c r="C7" s="8">
        <v>0.0</v>
      </c>
      <c r="D7" s="8">
        <v>0.0</v>
      </c>
      <c r="E7" s="8">
        <v>2.0E-4</v>
      </c>
      <c r="F7" s="9">
        <v>0.0</v>
      </c>
      <c r="G7" s="9">
        <v>0.0</v>
      </c>
      <c r="H7" s="9">
        <v>0.018000000000000002</v>
      </c>
      <c r="I7" s="9">
        <v>1.2391843130558725E-12</v>
      </c>
      <c r="J7" s="9">
        <v>0.0</v>
      </c>
      <c r="K7" s="9">
        <v>0.0</v>
      </c>
      <c r="L7" s="9">
        <v>0.0</v>
      </c>
      <c r="M7" s="9">
        <v>0.0</v>
      </c>
      <c r="N7" s="9">
        <v>0.0</v>
      </c>
      <c r="O7" s="9">
        <v>0.005</v>
      </c>
      <c r="P7" s="16">
        <v>0.013999999999999999</v>
      </c>
      <c r="Q7" s="16">
        <v>0.012</v>
      </c>
      <c r="R7" s="10">
        <v>0.0</v>
      </c>
      <c r="S7" s="16">
        <v>0.0</v>
      </c>
      <c r="T7" s="16">
        <v>0.0</v>
      </c>
      <c r="U7" s="10">
        <v>0.0</v>
      </c>
      <c r="V7" s="16">
        <v>0.0</v>
      </c>
      <c r="W7" s="16">
        <v>0.0</v>
      </c>
      <c r="X7" s="10">
        <v>0.001</v>
      </c>
      <c r="Y7" s="16">
        <v>0.0</v>
      </c>
      <c r="Z7" s="16">
        <v>0.0</v>
      </c>
      <c r="AA7" s="10">
        <v>0.001</v>
      </c>
      <c r="AB7" s="16">
        <v>0.0</v>
      </c>
      <c r="AC7" s="16">
        <v>0.0</v>
      </c>
      <c r="AD7" s="10">
        <v>0.001</v>
      </c>
      <c r="AE7" s="9">
        <v>0.0</v>
      </c>
      <c r="AF7" s="9">
        <v>0.001</v>
      </c>
      <c r="AG7" s="9">
        <v>0.0</v>
      </c>
      <c r="AH7" s="9">
        <v>0.0</v>
      </c>
      <c r="AI7" s="9">
        <v>0.001</v>
      </c>
      <c r="AJ7" s="9">
        <v>0.0</v>
      </c>
      <c r="AK7" s="9">
        <v>0.0</v>
      </c>
      <c r="AL7" s="9">
        <v>0.0</v>
      </c>
      <c r="AM7" s="9"/>
      <c r="AN7" s="9">
        <v>0.007</v>
      </c>
      <c r="AO7" s="9"/>
      <c r="AP7" s="9"/>
      <c r="AQ7" s="9">
        <v>0.0</v>
      </c>
      <c r="AR7" s="9"/>
      <c r="AS7" s="9">
        <v>0.0</v>
      </c>
      <c r="AT7" s="9">
        <v>0.0</v>
      </c>
      <c r="AU7" s="9">
        <v>0.005399999999999999</v>
      </c>
      <c r="AV7" s="9">
        <v>0.04</v>
      </c>
      <c r="AW7" s="9"/>
      <c r="AX7" s="9">
        <v>0.0</v>
      </c>
      <c r="AY7" s="9">
        <v>0.0</v>
      </c>
      <c r="AZ7" s="9"/>
      <c r="BA7" s="9">
        <v>0.01</v>
      </c>
      <c r="BB7" s="9"/>
      <c r="BC7" s="9">
        <v>0.001</v>
      </c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</row>
    <row r="8">
      <c r="A8" s="17"/>
      <c r="B8" s="17">
        <v>0.5</v>
      </c>
      <c r="C8" s="18">
        <v>0.0</v>
      </c>
      <c r="D8" s="18">
        <v>0.0</v>
      </c>
      <c r="E8" s="18">
        <v>1.670170079024566E-5</v>
      </c>
      <c r="F8" s="19">
        <v>0.001</v>
      </c>
      <c r="G8" s="19">
        <v>0.0</v>
      </c>
      <c r="H8" s="19">
        <v>0.027000000000000003</v>
      </c>
      <c r="I8" s="19">
        <v>3.8242466280971355E-16</v>
      </c>
      <c r="J8" s="19">
        <v>7.641593914129471E-13</v>
      </c>
      <c r="K8" s="19">
        <v>4.610959744808222E-11</v>
      </c>
      <c r="L8" s="19">
        <v>9.237449661970594E-9</v>
      </c>
      <c r="M8" s="19">
        <v>0.2698200563846868</v>
      </c>
      <c r="N8" s="19">
        <v>0.12745396989482075</v>
      </c>
      <c r="O8" s="19">
        <v>0.005</v>
      </c>
      <c r="P8" s="19">
        <v>0.026999999999999996</v>
      </c>
      <c r="Q8" s="19">
        <v>0.068</v>
      </c>
      <c r="R8" s="19">
        <v>0.04076220397836621</v>
      </c>
      <c r="S8" s="19">
        <v>0.064</v>
      </c>
      <c r="T8" s="19">
        <v>0.008</v>
      </c>
      <c r="U8" s="19">
        <v>0.0055165644207607716</v>
      </c>
      <c r="V8" s="19">
        <v>0.007</v>
      </c>
      <c r="W8" s="19">
        <v>0.035</v>
      </c>
      <c r="X8" s="19">
        <v>0.0301973834223185</v>
      </c>
      <c r="Y8" s="19">
        <v>0.044</v>
      </c>
      <c r="Z8" s="19">
        <v>0.192</v>
      </c>
      <c r="AA8" s="19">
        <v>0.22313016014842982</v>
      </c>
      <c r="AB8" s="19">
        <v>0.004</v>
      </c>
      <c r="AC8" s="19">
        <v>0.002</v>
      </c>
      <c r="AD8" s="19">
        <v>0.006096746565515638</v>
      </c>
      <c r="AE8" s="19">
        <v>0.005</v>
      </c>
      <c r="AF8" s="19">
        <v>0.0015034391929775724</v>
      </c>
      <c r="AG8" s="19">
        <v>0.002</v>
      </c>
      <c r="AH8" s="19">
        <v>0.004</v>
      </c>
      <c r="AI8" s="19">
        <v>0.013568559012200934</v>
      </c>
      <c r="AJ8" s="19">
        <v>0.02</v>
      </c>
      <c r="AK8" s="19">
        <v>0.016</v>
      </c>
      <c r="AL8" s="19">
        <v>0.177</v>
      </c>
      <c r="AM8" s="19">
        <v>0.16529888822158653</v>
      </c>
      <c r="AN8" s="19">
        <v>0.422</v>
      </c>
      <c r="AO8" s="19">
        <v>0.4065696597405991</v>
      </c>
      <c r="AP8" s="19">
        <v>0.30119421191220214</v>
      </c>
      <c r="AQ8" s="19">
        <v>0.305</v>
      </c>
      <c r="AR8" s="19">
        <v>0.2725317930340126</v>
      </c>
      <c r="AS8" s="19">
        <v>0.272</v>
      </c>
      <c r="AT8" s="19">
        <v>0.0018000000000000002</v>
      </c>
      <c r="AU8" s="19">
        <v>0.34080000000000005</v>
      </c>
      <c r="AV8" s="19">
        <v>0.11000000000000001</v>
      </c>
      <c r="AW8" s="19">
        <v>2.524015106845207E-10</v>
      </c>
      <c r="AX8" s="19">
        <v>0.0</v>
      </c>
      <c r="AY8" s="19">
        <v>0.0</v>
      </c>
      <c r="AZ8" s="19">
        <v>0.1224564282529819</v>
      </c>
      <c r="BA8" s="19">
        <v>0.134</v>
      </c>
      <c r="BB8" s="19">
        <v>0.012277339903068436</v>
      </c>
      <c r="BC8" s="19">
        <v>0.013000000000000001</v>
      </c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</row>
    <row r="9">
      <c r="B9" s="14">
        <v>1.5</v>
      </c>
      <c r="C9" s="8">
        <v>0.0</v>
      </c>
      <c r="D9" s="8">
        <v>0.0</v>
      </c>
      <c r="E9" s="8">
        <v>2.004204094829479E-4</v>
      </c>
      <c r="F9" s="9">
        <v>0.001</v>
      </c>
      <c r="G9" s="9">
        <v>0.0</v>
      </c>
      <c r="H9" s="9">
        <v>0.04</v>
      </c>
      <c r="I9" s="9">
        <v>1.3958500192554543E-14</v>
      </c>
      <c r="J9" s="9">
        <v>2.208420641183417E-11</v>
      </c>
      <c r="K9" s="9">
        <v>1.1435180167124394E-9</v>
      </c>
      <c r="L9" s="9">
        <v>1.8013026840842659E-7</v>
      </c>
      <c r="M9" s="9">
        <v>0.6232843302486266</v>
      </c>
      <c r="N9" s="9">
        <v>0.39000914787815144</v>
      </c>
      <c r="O9" s="9">
        <v>0.006</v>
      </c>
      <c r="P9" s="9">
        <v>0.028999999999999998</v>
      </c>
      <c r="Q9" s="9">
        <v>0.07600000000000001</v>
      </c>
      <c r="R9" s="10">
        <v>0.17120125670913808</v>
      </c>
      <c r="S9" s="9">
        <v>0.07</v>
      </c>
      <c r="T9" s="9">
        <v>0.009000000000000001</v>
      </c>
      <c r="U9" s="10">
        <v>0.034202699408716786</v>
      </c>
      <c r="V9" s="9">
        <v>0.007</v>
      </c>
      <c r="W9" s="9">
        <v>0.04</v>
      </c>
      <c r="X9" s="10">
        <v>0.13588822540043327</v>
      </c>
      <c r="Y9" s="9">
        <v>0.049999999999999996</v>
      </c>
      <c r="Z9" s="9">
        <v>0.192</v>
      </c>
      <c r="AA9" s="10">
        <v>0.5578254003710745</v>
      </c>
      <c r="AB9" s="9">
        <v>0.005</v>
      </c>
      <c r="AC9" s="9">
        <v>0.004</v>
      </c>
      <c r="AD9" s="10">
        <v>0.03719015404964539</v>
      </c>
      <c r="AE9" s="9">
        <v>0.006</v>
      </c>
      <c r="AF9" s="9">
        <v>0.011275793947331792</v>
      </c>
      <c r="AG9" s="9">
        <v>0.004</v>
      </c>
      <c r="AH9" s="9">
        <v>0.004</v>
      </c>
      <c r="AI9" s="9">
        <v>0.07191336276466495</v>
      </c>
      <c r="AJ9" s="9">
        <v>0.022</v>
      </c>
      <c r="AK9" s="9">
        <v>0.019</v>
      </c>
      <c r="AL9" s="9">
        <v>0.19499999999999998</v>
      </c>
      <c r="AM9" s="9">
        <v>0.46283688702044234</v>
      </c>
      <c r="AN9" s="9">
        <v>0.435</v>
      </c>
      <c r="AO9" s="9">
        <v>0.7724823535071383</v>
      </c>
      <c r="AP9" s="9">
        <v>0.6626272662068446</v>
      </c>
      <c r="AQ9" s="9">
        <v>0.33799999999999997</v>
      </c>
      <c r="AR9" s="9">
        <v>0.6268231239782289</v>
      </c>
      <c r="AS9" s="9">
        <v>0.28500000000000003</v>
      </c>
      <c r="AT9" s="9">
        <v>0.0032</v>
      </c>
      <c r="AU9" s="9">
        <v>0.37700000000000006</v>
      </c>
      <c r="AV9" s="9">
        <v>0.134</v>
      </c>
      <c r="AW9" s="9">
        <v>5.830474896812427E-9</v>
      </c>
      <c r="AX9" s="9">
        <v>0.0</v>
      </c>
      <c r="AY9" s="9">
        <v>0.0</v>
      </c>
      <c r="AZ9" s="9">
        <v>0.3796149275842439</v>
      </c>
      <c r="BA9" s="9">
        <v>0.156</v>
      </c>
      <c r="BB9" s="9">
        <v>0.06629763547656956</v>
      </c>
      <c r="BC9" s="9">
        <v>0.02</v>
      </c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</row>
    <row r="10">
      <c r="B10" s="14">
        <v>2.5</v>
      </c>
      <c r="C10" s="8">
        <v>0.0</v>
      </c>
      <c r="D10" s="8">
        <v>0.0</v>
      </c>
      <c r="E10" s="8">
        <v>0.001210873307292811</v>
      </c>
      <c r="F10" s="9">
        <v>0.002</v>
      </c>
      <c r="G10" s="9">
        <v>0.002</v>
      </c>
      <c r="H10" s="9">
        <v>0.051000000000000004</v>
      </c>
      <c r="I10" s="9">
        <v>2.549338408455249E-13</v>
      </c>
      <c r="J10" s="9">
        <v>3.194988623467106E-10</v>
      </c>
      <c r="K10" s="9">
        <v>1.4202678205958296E-8</v>
      </c>
      <c r="L10" s="9">
        <v>1.7608888418131434E-6</v>
      </c>
      <c r="M10" s="9">
        <v>0.8548034296295073</v>
      </c>
      <c r="N10" s="9">
        <v>0.6604409812009822</v>
      </c>
      <c r="O10" s="9">
        <v>0.008</v>
      </c>
      <c r="P10" s="9">
        <v>0.033</v>
      </c>
      <c r="Q10" s="9">
        <v>0.08800000000000001</v>
      </c>
      <c r="R10" s="10">
        <v>0.3799037410783731</v>
      </c>
      <c r="S10" s="9">
        <v>0.08600000000000001</v>
      </c>
      <c r="T10" s="9">
        <v>0.010000000000000002</v>
      </c>
      <c r="U10" s="10">
        <v>0.10878665037740244</v>
      </c>
      <c r="V10" s="9">
        <v>0.007</v>
      </c>
      <c r="W10" s="9">
        <v>0.04</v>
      </c>
      <c r="X10" s="10">
        <v>0.3208471988621342</v>
      </c>
      <c r="Y10" s="9">
        <v>0.05399999999999999</v>
      </c>
      <c r="Z10" s="9">
        <v>0.192</v>
      </c>
      <c r="AA10" s="10">
        <v>0.8088468305380581</v>
      </c>
      <c r="AB10" s="9">
        <v>0.005</v>
      </c>
      <c r="AC10" s="9">
        <v>0.004</v>
      </c>
      <c r="AD10" s="10">
        <v>0.11647834313417625</v>
      </c>
      <c r="AE10" s="9">
        <v>0.006</v>
      </c>
      <c r="AF10" s="9">
        <v>0.04303594689898302</v>
      </c>
      <c r="AG10" s="9">
        <v>0.004</v>
      </c>
      <c r="AH10" s="9">
        <v>0.006</v>
      </c>
      <c r="AI10" s="9">
        <v>0.1973546908324626</v>
      </c>
      <c r="AJ10" s="9">
        <v>0.027</v>
      </c>
      <c r="AK10" s="9">
        <v>0.02</v>
      </c>
      <c r="AL10" s="9">
        <v>0.19499999999999998</v>
      </c>
      <c r="AM10" s="9">
        <v>0.7306210859394127</v>
      </c>
      <c r="AN10" s="9">
        <v>0.455</v>
      </c>
      <c r="AO10" s="9">
        <v>0.937143065702081</v>
      </c>
      <c r="AP10" s="9">
        <v>0.8794870987836302</v>
      </c>
      <c r="AQ10" s="9">
        <v>0.357</v>
      </c>
      <c r="AR10" s="9">
        <v>0.8571124890919697</v>
      </c>
      <c r="AS10" s="9">
        <v>0.29900000000000004</v>
      </c>
      <c r="AT10" s="9">
        <v>0.0048000000000000004</v>
      </c>
      <c r="AU10" s="9">
        <v>0.38100000000000006</v>
      </c>
      <c r="AV10" s="9">
        <v>0.162</v>
      </c>
      <c r="AW10" s="9">
        <v>6.746818581352586E-8</v>
      </c>
      <c r="AX10" s="9">
        <v>0.0</v>
      </c>
      <c r="AY10" s="9">
        <v>0.0</v>
      </c>
      <c r="AZ10" s="9">
        <v>0.6496313518820691</v>
      </c>
      <c r="BA10" s="9">
        <v>0.179</v>
      </c>
      <c r="BB10" s="9">
        <v>0.18514228573827202</v>
      </c>
      <c r="BC10" s="9">
        <v>0.024</v>
      </c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</row>
    <row r="11">
      <c r="B11" s="14">
        <v>3.5</v>
      </c>
      <c r="C11" s="8">
        <v>0.0</v>
      </c>
      <c r="D11" s="8">
        <v>0.0</v>
      </c>
      <c r="E11" s="8">
        <v>0.004915867265928974</v>
      </c>
      <c r="F11" s="9">
        <v>0.005</v>
      </c>
      <c r="G11" s="9">
        <v>0.005</v>
      </c>
      <c r="H11" s="9">
        <v>0.07500000000000001</v>
      </c>
      <c r="I11" s="9">
        <v>3.1064753719056777E-12</v>
      </c>
      <c r="J11" s="9">
        <v>3.0854551625410634E-9</v>
      </c>
      <c r="K11" s="9">
        <v>1.1780534904064212E-7</v>
      </c>
      <c r="L11" s="9">
        <v>1.1508900044475577E-5</v>
      </c>
      <c r="M11" s="9">
        <v>0.9559001030258252</v>
      </c>
      <c r="N11" s="9">
        <v>0.8461375067493259</v>
      </c>
      <c r="O11" s="9">
        <v>0.012</v>
      </c>
      <c r="P11" s="9">
        <v>0.038</v>
      </c>
      <c r="Q11" s="9">
        <v>0.098</v>
      </c>
      <c r="R11" s="10">
        <v>0.6025197244055571</v>
      </c>
      <c r="S11" s="9">
        <v>0.095</v>
      </c>
      <c r="T11" s="9">
        <v>0.011000000000000003</v>
      </c>
      <c r="U11" s="10">
        <v>0.23806549872312427</v>
      </c>
      <c r="V11" s="9">
        <v>0.008</v>
      </c>
      <c r="W11" s="9">
        <v>0.046</v>
      </c>
      <c r="X11" s="10">
        <v>0.5366326679007851</v>
      </c>
      <c r="Y11" s="9">
        <v>0.06299999999999999</v>
      </c>
      <c r="Z11" s="9">
        <v>0.20500000000000002</v>
      </c>
      <c r="AA11" s="10">
        <v>0.9343575456215498</v>
      </c>
      <c r="AB11" s="9">
        <v>0.005</v>
      </c>
      <c r="AC11" s="9">
        <v>0.005</v>
      </c>
      <c r="AD11" s="10">
        <v>0.25126826457787876</v>
      </c>
      <c r="AE11" s="9">
        <v>0.009000000000000001</v>
      </c>
      <c r="AF11" s="9">
        <v>0.11184961162756064</v>
      </c>
      <c r="AG11" s="9">
        <v>0.004</v>
      </c>
      <c r="AH11" s="9">
        <v>0.006</v>
      </c>
      <c r="AI11" s="9">
        <v>0.37715392772963924</v>
      </c>
      <c r="AJ11" s="9">
        <v>0.028999999999999998</v>
      </c>
      <c r="AK11" s="9">
        <v>0.025</v>
      </c>
      <c r="AL11" s="9">
        <v>0.204</v>
      </c>
      <c r="AM11" s="9">
        <v>0.8912916052907948</v>
      </c>
      <c r="AN11" s="9">
        <v>0.48000000000000004</v>
      </c>
      <c r="AO11" s="9">
        <v>0.9865412793605637</v>
      </c>
      <c r="AP11" s="9">
        <v>0.9662310318143443</v>
      </c>
      <c r="AQ11" s="9">
        <v>0.384</v>
      </c>
      <c r="AR11" s="9">
        <v>0.9569045473079241</v>
      </c>
      <c r="AS11" s="9">
        <v>0.31300000000000006</v>
      </c>
      <c r="AT11" s="9">
        <v>0.006</v>
      </c>
      <c r="AU11" s="9">
        <v>0.38620000000000004</v>
      </c>
      <c r="AV11" s="9">
        <v>0.187</v>
      </c>
      <c r="AW11" s="9">
        <v>5.215326562333147E-7</v>
      </c>
      <c r="AX11" s="9">
        <v>0.0</v>
      </c>
      <c r="AY11" s="9">
        <v>0.0</v>
      </c>
      <c r="AZ11" s="9">
        <v>0.8386428488905467</v>
      </c>
      <c r="BA11" s="9">
        <v>0.20199999999999999</v>
      </c>
      <c r="BB11" s="9">
        <v>0.35944777278876905</v>
      </c>
      <c r="BC11" s="9">
        <v>0.025</v>
      </c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</row>
    <row r="12">
      <c r="B12" s="14">
        <v>4.5</v>
      </c>
      <c r="C12" s="8">
        <v>0.0</v>
      </c>
      <c r="D12" s="8">
        <v>0.0</v>
      </c>
      <c r="E12" s="8">
        <v>0.01510460065217842</v>
      </c>
      <c r="F12" s="9">
        <v>0.007</v>
      </c>
      <c r="G12" s="9">
        <v>0.027</v>
      </c>
      <c r="H12" s="9">
        <v>0.09400000000000001</v>
      </c>
      <c r="I12" s="9">
        <v>2.8413906460064533E-11</v>
      </c>
      <c r="J12" s="9">
        <v>2.237800035639667E-8</v>
      </c>
      <c r="K12" s="9">
        <v>7.342412405070105E-7</v>
      </c>
      <c r="L12" s="9">
        <v>5.659345185678935E-5</v>
      </c>
      <c r="M12" s="9">
        <v>0.9890092635631192</v>
      </c>
      <c r="N12" s="9">
        <v>0.9417712174067229</v>
      </c>
      <c r="O12" s="9">
        <v>0.017</v>
      </c>
      <c r="P12" s="9">
        <v>0.049</v>
      </c>
      <c r="Q12" s="9">
        <v>0.111</v>
      </c>
      <c r="R12" s="10">
        <v>0.7806125110673043</v>
      </c>
      <c r="S12" s="9">
        <v>0.113</v>
      </c>
      <c r="T12" s="9">
        <v>0.015000000000000003</v>
      </c>
      <c r="U12" s="10">
        <v>0.4061280015725626</v>
      </c>
      <c r="V12" s="9">
        <v>0.012</v>
      </c>
      <c r="W12" s="9">
        <v>0.056</v>
      </c>
      <c r="X12" s="10">
        <v>0.7254449533096048</v>
      </c>
      <c r="Y12" s="9">
        <v>0.09099999999999998</v>
      </c>
      <c r="Z12" s="9">
        <v>0.20500000000000002</v>
      </c>
      <c r="AA12" s="10">
        <v>0.9814240637778593</v>
      </c>
      <c r="AB12" s="9">
        <v>0.005</v>
      </c>
      <c r="AC12" s="9">
        <v>0.01</v>
      </c>
      <c r="AD12" s="10">
        <v>0.4231254144185994</v>
      </c>
      <c r="AE12" s="9">
        <v>0.012</v>
      </c>
      <c r="AF12" s="9">
        <v>0.2236718168114993</v>
      </c>
      <c r="AG12" s="9">
        <v>0.006</v>
      </c>
      <c r="AH12" s="9">
        <v>0.011</v>
      </c>
      <c r="AI12" s="9">
        <v>0.570438107394104</v>
      </c>
      <c r="AJ12" s="9">
        <v>0.033</v>
      </c>
      <c r="AK12" s="9">
        <v>0.027000000000000003</v>
      </c>
      <c r="AL12" s="9">
        <v>0.22499999999999998</v>
      </c>
      <c r="AM12" s="9">
        <v>0.9635933389989167</v>
      </c>
      <c r="AN12" s="9">
        <v>0.48100000000000004</v>
      </c>
      <c r="AO12" s="9">
        <v>0.9976558774337223</v>
      </c>
      <c r="AP12" s="9">
        <v>0.9922542117235585</v>
      </c>
      <c r="AQ12" s="9">
        <v>0.425</v>
      </c>
      <c r="AR12" s="9">
        <v>0.9893369662281092</v>
      </c>
      <c r="AS12" s="9">
        <v>0.3410000000000001</v>
      </c>
      <c r="AT12" s="9">
        <v>0.008400000000000001</v>
      </c>
      <c r="AU12" s="9">
        <v>0.40800000000000003</v>
      </c>
      <c r="AV12" s="9">
        <v>0.212</v>
      </c>
      <c r="AW12" s="9">
        <v>3.030238855302649E-6</v>
      </c>
      <c r="AX12" s="9">
        <v>0.0</v>
      </c>
      <c r="AY12" s="9">
        <v>0.0</v>
      </c>
      <c r="AZ12" s="9">
        <v>0.9378738848199974</v>
      </c>
      <c r="BA12" s="9">
        <v>0.238</v>
      </c>
      <c r="BB12" s="9">
        <v>0.5511838085443158</v>
      </c>
      <c r="BC12" s="9">
        <v>0.027000000000000003</v>
      </c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</row>
    <row r="13">
      <c r="B13" s="14">
        <v>5.5</v>
      </c>
      <c r="C13" s="8">
        <v>0.0</v>
      </c>
      <c r="D13" s="8">
        <v>0.0</v>
      </c>
      <c r="E13" s="8">
        <v>0.0375198141019272</v>
      </c>
      <c r="F13" s="9">
        <v>0.009000000000000001</v>
      </c>
      <c r="G13" s="9">
        <v>0.104</v>
      </c>
      <c r="H13" s="9">
        <v>0.11900000000000002</v>
      </c>
      <c r="I13" s="9">
        <v>2.080966671859926E-10</v>
      </c>
      <c r="J13" s="9">
        <v>1.3003040253811083E-7</v>
      </c>
      <c r="K13" s="9">
        <v>3.6684760838869196E-6</v>
      </c>
      <c r="L13" s="9">
        <v>2.234062935623501E-4</v>
      </c>
      <c r="M13" s="9">
        <v>0.9976838636238903</v>
      </c>
      <c r="N13" s="9">
        <v>0.9811723061975705</v>
      </c>
      <c r="O13" s="9">
        <v>0.02</v>
      </c>
      <c r="P13" s="9">
        <v>0.058</v>
      </c>
      <c r="Q13" s="9">
        <v>0.133</v>
      </c>
      <c r="R13" s="10">
        <v>0.8945918945308226</v>
      </c>
      <c r="S13" s="9">
        <v>0.14500000000000002</v>
      </c>
      <c r="T13" s="9">
        <v>0.020000000000000004</v>
      </c>
      <c r="U13" s="10">
        <v>0.5809130045359785</v>
      </c>
      <c r="V13" s="9">
        <v>0.02</v>
      </c>
      <c r="W13" s="9">
        <v>0.061</v>
      </c>
      <c r="X13" s="10">
        <v>0.8576135530957785</v>
      </c>
      <c r="Y13" s="9">
        <v>0.09599999999999999</v>
      </c>
      <c r="Z13" s="9">
        <v>0.22000000000000003</v>
      </c>
      <c r="AA13" s="10">
        <v>0.9955440192247521</v>
      </c>
      <c r="AB13" s="9">
        <v>0.005</v>
      </c>
      <c r="AC13" s="9">
        <v>0.011</v>
      </c>
      <c r="AD13" s="10">
        <v>0.5984197072561345</v>
      </c>
      <c r="AE13" s="9">
        <v>0.015</v>
      </c>
      <c r="AF13" s="9">
        <v>0.3690406835506196</v>
      </c>
      <c r="AG13" s="9">
        <v>0.007</v>
      </c>
      <c r="AH13" s="9">
        <v>0.016</v>
      </c>
      <c r="AI13" s="9">
        <v>0.7366625019055438</v>
      </c>
      <c r="AJ13" s="9">
        <v>0.042</v>
      </c>
      <c r="AK13" s="9">
        <v>0.046</v>
      </c>
      <c r="AL13" s="9">
        <v>0.24</v>
      </c>
      <c r="AM13" s="9">
        <v>0.9896219631338407</v>
      </c>
      <c r="AN13" s="9">
        <v>0.503</v>
      </c>
      <c r="AO13" s="9">
        <v>0.9996565050868909</v>
      </c>
      <c r="AP13" s="9">
        <v>0.99849977490177</v>
      </c>
      <c r="AQ13" s="9">
        <v>0.504</v>
      </c>
      <c r="AR13" s="9">
        <v>0.9977693951473573</v>
      </c>
      <c r="AS13" s="9">
        <v>0.3460000000000001</v>
      </c>
      <c r="AT13" s="9">
        <v>0.010600000000000002</v>
      </c>
      <c r="AU13" s="9">
        <v>0.44380000000000003</v>
      </c>
      <c r="AV13" s="9">
        <v>0.246</v>
      </c>
      <c r="AW13" s="9">
        <v>1.4118720255189103E-5</v>
      </c>
      <c r="AX13" s="9">
        <v>0.0</v>
      </c>
      <c r="AY13" s="9">
        <v>0.0</v>
      </c>
      <c r="AZ13" s="9">
        <v>0.9795509199103667</v>
      </c>
      <c r="BA13" s="9">
        <v>0.288</v>
      </c>
      <c r="BB13" s="9">
        <v>0.719911520009197</v>
      </c>
      <c r="BC13" s="9">
        <v>0.0</v>
      </c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</row>
    <row r="14">
      <c r="B14" s="14">
        <v>6.5</v>
      </c>
      <c r="C14" s="8">
        <v>0.0</v>
      </c>
      <c r="D14" s="8">
        <v>0.0</v>
      </c>
      <c r="E14" s="8">
        <v>0.07861437209313331</v>
      </c>
      <c r="F14" s="9">
        <v>0.009000000000000001</v>
      </c>
      <c r="G14" s="9">
        <v>0.178</v>
      </c>
      <c r="H14" s="9">
        <v>0.14700000000000002</v>
      </c>
      <c r="I14" s="9">
        <v>1.2712196681477334E-9</v>
      </c>
      <c r="J14" s="9">
        <v>6.306140726830813E-7</v>
      </c>
      <c r="K14" s="9">
        <v>1.5307607629293904E-5</v>
      </c>
      <c r="L14" s="9">
        <v>7.377458888211619E-4</v>
      </c>
      <c r="M14" s="9">
        <v>0.9995778179704919</v>
      </c>
      <c r="N14" s="9">
        <v>0.9947000133490947</v>
      </c>
      <c r="O14" s="9">
        <v>0.024</v>
      </c>
      <c r="P14" s="9">
        <v>0.065</v>
      </c>
      <c r="Q14" s="9">
        <v>0.154</v>
      </c>
      <c r="R14" s="10">
        <v>0.9553808990446989</v>
      </c>
      <c r="S14" s="9">
        <v>0.17800000000000002</v>
      </c>
      <c r="T14" s="9">
        <v>0.024000000000000004</v>
      </c>
      <c r="U14" s="10">
        <v>0.7323933404376056</v>
      </c>
      <c r="V14" s="9">
        <v>0.031</v>
      </c>
      <c r="W14" s="9">
        <v>0.073</v>
      </c>
      <c r="X14" s="10">
        <v>0.9347119029710466</v>
      </c>
      <c r="Y14" s="9">
        <v>0.127</v>
      </c>
      <c r="Z14" s="9">
        <v>0.22000000000000003</v>
      </c>
      <c r="AA14" s="10">
        <v>0.9990740080864753</v>
      </c>
      <c r="AB14" s="9">
        <v>0.015</v>
      </c>
      <c r="AC14" s="9">
        <v>0.012</v>
      </c>
      <c r="AD14" s="10">
        <v>0.7474198561680392</v>
      </c>
      <c r="AE14" s="9">
        <v>0.018</v>
      </c>
      <c r="AF14" s="9">
        <v>0.5265236225179999</v>
      </c>
      <c r="AG14" s="9">
        <v>0.007</v>
      </c>
      <c r="AH14" s="9">
        <v>0.024</v>
      </c>
      <c r="AI14" s="9">
        <v>0.8557899846387422</v>
      </c>
      <c r="AJ14" s="9">
        <v>0.048</v>
      </c>
      <c r="AK14" s="9">
        <v>0.062</v>
      </c>
      <c r="AL14" s="9">
        <v>0.264</v>
      </c>
      <c r="AM14" s="9">
        <v>0.9974305503743178</v>
      </c>
      <c r="AN14" s="9">
        <v>0.519</v>
      </c>
      <c r="AO14" s="9">
        <v>0.9999565992348661</v>
      </c>
      <c r="AP14" s="9">
        <v>0.9997488875374123</v>
      </c>
      <c r="AQ14" s="9">
        <v>0.523</v>
      </c>
      <c r="AR14" s="9">
        <v>0.9995964214131944</v>
      </c>
      <c r="AS14" s="9">
        <v>0.38600000000000007</v>
      </c>
      <c r="AT14" s="9">
        <v>0.012400000000000001</v>
      </c>
      <c r="AU14" s="9">
        <v>0.47000000000000003</v>
      </c>
      <c r="AV14" s="9">
        <v>0.278</v>
      </c>
      <c r="AW14" s="9">
        <v>5.4961293411437546E-5</v>
      </c>
      <c r="AX14" s="9">
        <v>0.0</v>
      </c>
      <c r="AY14" s="9">
        <v>0.003</v>
      </c>
      <c r="AZ14" s="9">
        <v>0.994137882191996</v>
      </c>
      <c r="BA14" s="9">
        <v>0.309</v>
      </c>
      <c r="BB14" s="9">
        <v>0.8436451750834432</v>
      </c>
      <c r="BC14" s="9">
        <v>0.0</v>
      </c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</row>
    <row r="15">
      <c r="B15" s="14">
        <v>7.5</v>
      </c>
      <c r="C15" s="8">
        <v>0.0</v>
      </c>
      <c r="D15" s="8">
        <v>0.0</v>
      </c>
      <c r="E15" s="8">
        <v>0.1431915346507429</v>
      </c>
      <c r="F15" s="9">
        <v>0.013000000000000001</v>
      </c>
      <c r="G15" s="9">
        <v>0.247</v>
      </c>
      <c r="H15" s="9">
        <v>0.171</v>
      </c>
      <c r="I15" s="9">
        <v>6.6627720301679916E-9</v>
      </c>
      <c r="J15" s="9">
        <v>2.625797557975174E-6</v>
      </c>
      <c r="K15" s="9">
        <v>5.488065488367762E-5</v>
      </c>
      <c r="L15" s="9">
        <v>0.0020970719620051668</v>
      </c>
      <c r="M15" s="9">
        <v>0.9999322579982132</v>
      </c>
      <c r="N15" s="9">
        <v>0.9986810243108291</v>
      </c>
      <c r="O15" s="9">
        <v>0.029</v>
      </c>
      <c r="P15" s="9">
        <v>0.07200000000000001</v>
      </c>
      <c r="Q15" s="9">
        <v>0.16899999999999998</v>
      </c>
      <c r="R15" s="10">
        <v>0.9831701582510424</v>
      </c>
      <c r="S15" s="9">
        <v>0.231</v>
      </c>
      <c r="T15" s="9">
        <v>0.031000000000000003</v>
      </c>
      <c r="U15" s="10">
        <v>0.8449215899645286</v>
      </c>
      <c r="V15" s="9">
        <v>0.054</v>
      </c>
      <c r="W15" s="9">
        <v>0.08199999999999999</v>
      </c>
      <c r="X15" s="10">
        <v>0.9732610779086805</v>
      </c>
      <c r="Y15" s="9">
        <v>0.135</v>
      </c>
      <c r="Z15" s="9">
        <v>0.266</v>
      </c>
      <c r="AA15" s="10">
        <v>0.9998304342711303</v>
      </c>
      <c r="AB15" s="9">
        <v>0.027999999999999997</v>
      </c>
      <c r="AC15" s="9">
        <v>0.015</v>
      </c>
      <c r="AD15" s="10">
        <v>0.8559771075181412</v>
      </c>
      <c r="AE15" s="9">
        <v>0.023</v>
      </c>
      <c r="AF15" s="9">
        <v>0.6727577801305673</v>
      </c>
      <c r="AG15" s="9">
        <v>0.007</v>
      </c>
      <c r="AH15" s="9">
        <v>0.034</v>
      </c>
      <c r="AI15" s="9">
        <v>0.9289682954605641</v>
      </c>
      <c r="AJ15" s="9">
        <v>0.052000000000000005</v>
      </c>
      <c r="AK15" s="9">
        <v>0.083</v>
      </c>
      <c r="AL15" s="9">
        <v>0.29300000000000004</v>
      </c>
      <c r="AM15" s="9">
        <v>0.9994384728075834</v>
      </c>
      <c r="AN15" s="9">
        <v>0.539</v>
      </c>
      <c r="AO15" s="9">
        <v>0.9999951827681772</v>
      </c>
      <c r="AP15" s="9">
        <v>0.9999630211320939</v>
      </c>
      <c r="AQ15" s="9">
        <v>0.544</v>
      </c>
      <c r="AR15" s="9">
        <v>0.9999357262911356</v>
      </c>
      <c r="AS15" s="9">
        <v>0.4030000000000001</v>
      </c>
      <c r="AT15" s="9">
        <v>0.0148</v>
      </c>
      <c r="AU15" s="9">
        <v>0.501</v>
      </c>
      <c r="AV15" s="9">
        <v>0.30100000000000005</v>
      </c>
      <c r="AW15" s="9">
        <v>1.8390713151902188E-4</v>
      </c>
      <c r="AX15" s="9">
        <v>0.0</v>
      </c>
      <c r="AY15" s="9">
        <v>0.006</v>
      </c>
      <c r="AZ15" s="9">
        <v>0.9985139708764847</v>
      </c>
      <c r="BA15" s="9">
        <v>0.331</v>
      </c>
      <c r="BB15" s="9">
        <v>0.9214206154158264</v>
      </c>
      <c r="BC15" s="9">
        <v>0.001</v>
      </c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</row>
    <row r="16">
      <c r="B16" s="14">
        <v>8.5</v>
      </c>
      <c r="C16" s="8">
        <v>0.0</v>
      </c>
      <c r="D16" s="8">
        <v>0.0</v>
      </c>
      <c r="E16" s="8">
        <v>0.23198513316745611</v>
      </c>
      <c r="F16" s="9">
        <v>0.019000000000000003</v>
      </c>
      <c r="G16" s="9">
        <v>0.316</v>
      </c>
      <c r="H16" s="9">
        <v>0.197</v>
      </c>
      <c r="I16" s="9">
        <v>3.058778563663286E-8</v>
      </c>
      <c r="J16" s="9">
        <v>9.583999962931362E-6</v>
      </c>
      <c r="K16" s="9">
        <v>1.726104704654694E-4</v>
      </c>
      <c r="L16" s="9">
        <v>0.005240513506243178</v>
      </c>
      <c r="M16" s="9">
        <v>0.9999902975527525</v>
      </c>
      <c r="N16" s="9">
        <v>0.9997061346334757</v>
      </c>
      <c r="O16" s="9">
        <v>0.043000000000000003</v>
      </c>
      <c r="P16" s="9">
        <v>0.08600000000000001</v>
      </c>
      <c r="Q16" s="9">
        <v>0.18799999999999997</v>
      </c>
      <c r="R16" s="10">
        <v>0.9942858619335798</v>
      </c>
      <c r="S16" s="9">
        <v>0.29800000000000004</v>
      </c>
      <c r="T16" s="9">
        <v>0.032</v>
      </c>
      <c r="U16" s="10">
        <v>0.9180649521570285</v>
      </c>
      <c r="V16" s="9">
        <v>0.074</v>
      </c>
      <c r="W16" s="9">
        <v>0.09199999999999998</v>
      </c>
      <c r="X16" s="10">
        <v>0.9901263419438955</v>
      </c>
      <c r="Y16" s="9">
        <v>0.155</v>
      </c>
      <c r="Z16" s="9">
        <v>0.323</v>
      </c>
      <c r="AA16" s="10">
        <v>0.9999722641807531</v>
      </c>
      <c r="AB16" s="9">
        <v>0.048</v>
      </c>
      <c r="AC16" s="9">
        <v>0.017</v>
      </c>
      <c r="AD16" s="10">
        <v>0.9251823552538312</v>
      </c>
      <c r="AE16" s="9">
        <v>0.03</v>
      </c>
      <c r="AF16" s="9">
        <v>0.7915730331907783</v>
      </c>
      <c r="AG16" s="9">
        <v>0.008</v>
      </c>
      <c r="AH16" s="9">
        <v>0.07</v>
      </c>
      <c r="AI16" s="9">
        <v>0.9683016375272935</v>
      </c>
      <c r="AJ16" s="9">
        <v>0.060000000000000005</v>
      </c>
      <c r="AK16" s="9">
        <v>0.095</v>
      </c>
      <c r="AL16" s="9">
        <v>0.329</v>
      </c>
      <c r="AM16" s="9">
        <v>0.9998902553550681</v>
      </c>
      <c r="AN16" s="9">
        <v>0.561</v>
      </c>
      <c r="AO16" s="9">
        <v>0.9999995234156748</v>
      </c>
      <c r="AP16" s="9">
        <v>0.9999951411712962</v>
      </c>
      <c r="AQ16" s="9">
        <v>0.555</v>
      </c>
      <c r="AR16" s="9">
        <v>0.999990863333801</v>
      </c>
      <c r="AS16" s="9">
        <v>0.4220000000000001</v>
      </c>
      <c r="AT16" s="9">
        <v>0.0162</v>
      </c>
      <c r="AU16" s="9">
        <v>0.5246</v>
      </c>
      <c r="AV16" s="9">
        <v>0.339</v>
      </c>
      <c r="AW16" s="9">
        <v>5.401200092912237E-4</v>
      </c>
      <c r="AX16" s="9">
        <v>0.0</v>
      </c>
      <c r="AY16" s="9">
        <v>0.020999999999999998</v>
      </c>
      <c r="AZ16" s="9">
        <v>0.999662694156163</v>
      </c>
      <c r="BA16" s="9">
        <v>0.34800000000000003</v>
      </c>
      <c r="BB16" s="9">
        <v>0.9641971075986372</v>
      </c>
      <c r="BC16" s="9">
        <v>0.002</v>
      </c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</row>
    <row r="17">
      <c r="B17" s="14">
        <v>9.5</v>
      </c>
      <c r="C17" s="8">
        <v>0.0</v>
      </c>
      <c r="D17" s="8">
        <v>0.0</v>
      </c>
      <c r="E17" s="8">
        <v>0.3405106424656611</v>
      </c>
      <c r="F17" s="9">
        <v>0.021000000000000005</v>
      </c>
      <c r="G17" s="9">
        <v>0.385</v>
      </c>
      <c r="H17" s="9">
        <v>0.223</v>
      </c>
      <c r="I17" s="9">
        <v>1.2495867263991097E-7</v>
      </c>
      <c r="J17" s="9">
        <v>3.115442741829554E-5</v>
      </c>
      <c r="K17" s="9">
        <v>4.839404272262075E-4</v>
      </c>
      <c r="L17" s="9">
        <v>0.011702032236065751</v>
      </c>
      <c r="M17" s="9">
        <v>0.9999987455323577</v>
      </c>
      <c r="N17" s="9">
        <v>0.9999407709962148</v>
      </c>
      <c r="O17" s="9">
        <v>0.05500000000000001</v>
      </c>
      <c r="P17" s="9">
        <v>0.101</v>
      </c>
      <c r="Q17" s="9">
        <v>0.20499999999999996</v>
      </c>
      <c r="R17" s="10">
        <v>0.9982381121318153</v>
      </c>
      <c r="S17" s="9">
        <v>0.34900000000000003</v>
      </c>
      <c r="T17" s="9">
        <v>0.037</v>
      </c>
      <c r="U17" s="10">
        <v>0.9603255614238063</v>
      </c>
      <c r="V17" s="9">
        <v>0.08299999999999999</v>
      </c>
      <c r="W17" s="9">
        <v>0.09999999999999998</v>
      </c>
      <c r="X17" s="10">
        <v>0.9966850557353679</v>
      </c>
      <c r="Y17" s="9">
        <v>0.177</v>
      </c>
      <c r="Z17" s="9">
        <v>0.366</v>
      </c>
      <c r="AA17" s="10">
        <v>0.9999959024990236</v>
      </c>
      <c r="AB17" s="9">
        <v>0.083</v>
      </c>
      <c r="AC17" s="9">
        <v>0.019000000000000003</v>
      </c>
      <c r="AD17" s="10">
        <v>0.9643986623040555</v>
      </c>
      <c r="AE17" s="9">
        <v>0.047</v>
      </c>
      <c r="AF17" s="9">
        <v>0.8773840492898196</v>
      </c>
      <c r="AG17" s="9">
        <v>0.01</v>
      </c>
      <c r="AH17" s="9">
        <v>0.09000000000000001</v>
      </c>
      <c r="AI17" s="9">
        <v>0.9870942342925085</v>
      </c>
      <c r="AJ17" s="9">
        <v>0.067</v>
      </c>
      <c r="AK17" s="9">
        <v>0.128</v>
      </c>
      <c r="AL17" s="9">
        <v>0.34600000000000003</v>
      </c>
      <c r="AM17" s="9">
        <v>0.9999806118645651</v>
      </c>
      <c r="AN17" s="9">
        <v>0.5850000000000001</v>
      </c>
      <c r="AO17" s="9">
        <v>0.9999999574804245</v>
      </c>
      <c r="AP17" s="9">
        <v>0.9999994238431898</v>
      </c>
      <c r="AQ17" s="9">
        <v>0.6000000000000001</v>
      </c>
      <c r="AR17" s="9">
        <v>0.9999988275732972</v>
      </c>
      <c r="AS17" s="9">
        <v>0.4450000000000001</v>
      </c>
      <c r="AT17" s="9">
        <v>0.0174</v>
      </c>
      <c r="AU17" s="9">
        <v>0.5666</v>
      </c>
      <c r="AV17" s="9">
        <v>0.36200000000000004</v>
      </c>
      <c r="AW17" s="9">
        <v>0.0014148205202651847</v>
      </c>
      <c r="AX17" s="9">
        <v>0.0</v>
      </c>
      <c r="AY17" s="9">
        <v>0.087</v>
      </c>
      <c r="AZ17" s="9">
        <v>0.9999307295880879</v>
      </c>
      <c r="BA17" s="9">
        <v>0.385</v>
      </c>
      <c r="BB17" s="9">
        <v>0.9851100593324558</v>
      </c>
      <c r="BC17" s="9">
        <v>0.020999999999999998</v>
      </c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</row>
    <row r="18">
      <c r="B18" s="14">
        <v>10.5</v>
      </c>
      <c r="C18" s="8">
        <v>0.0</v>
      </c>
      <c r="D18" s="8">
        <v>0.0</v>
      </c>
      <c r="E18" s="8">
        <v>0.4598887026936866</v>
      </c>
      <c r="F18" s="9">
        <v>0.022000000000000006</v>
      </c>
      <c r="G18" s="9">
        <v>0.454</v>
      </c>
      <c r="H18" s="9">
        <v>0.254</v>
      </c>
      <c r="I18" s="9">
        <v>4.59975321501548E-7</v>
      </c>
      <c r="J18" s="9">
        <v>9.133592001876162E-5</v>
      </c>
      <c r="K18" s="9">
        <v>0.0012249057243167642</v>
      </c>
      <c r="L18" s="9">
        <v>0.02365584188623751</v>
      </c>
      <c r="M18" s="9">
        <v>0.999999852217686</v>
      </c>
      <c r="N18" s="9">
        <v>0.999989106086939</v>
      </c>
      <c r="O18" s="9">
        <v>0.063</v>
      </c>
      <c r="P18" s="9">
        <v>0.115</v>
      </c>
      <c r="Q18" s="9">
        <v>0.22099999999999997</v>
      </c>
      <c r="R18" s="10">
        <v>0.9995028321952507</v>
      </c>
      <c r="S18" s="9">
        <v>0.4</v>
      </c>
      <c r="T18" s="9">
        <v>0.041999999999999996</v>
      </c>
      <c r="U18" s="10">
        <v>0.9823010782425308</v>
      </c>
      <c r="V18" s="9">
        <v>0.11399999999999999</v>
      </c>
      <c r="W18" s="9">
        <v>0.11099999999999997</v>
      </c>
      <c r="X18" s="10">
        <v>0.9989806055623833</v>
      </c>
      <c r="Y18" s="9">
        <v>0.216</v>
      </c>
      <c r="Z18" s="9">
        <v>0.39</v>
      </c>
      <c r="AA18" s="10">
        <v>0.9999994482467641</v>
      </c>
      <c r="AB18" s="9">
        <v>0.10500000000000001</v>
      </c>
      <c r="AC18" s="9">
        <v>0.021000000000000005</v>
      </c>
      <c r="AD18" s="10">
        <v>0.9843989788996699</v>
      </c>
      <c r="AE18" s="9">
        <v>0.063</v>
      </c>
      <c r="AF18" s="9">
        <v>0.9331612097541965</v>
      </c>
      <c r="AG18" s="9">
        <v>0.014</v>
      </c>
      <c r="AH18" s="9">
        <v>0.116</v>
      </c>
      <c r="AI18" s="9">
        <v>0.995175050901551</v>
      </c>
      <c r="AJ18" s="9">
        <v>0.07500000000000001</v>
      </c>
      <c r="AK18" s="9">
        <v>0.137</v>
      </c>
      <c r="AL18" s="9">
        <v>0.35700000000000004</v>
      </c>
      <c r="AM18" s="9">
        <v>0.9999968760362745</v>
      </c>
      <c r="AN18" s="9">
        <v>0.6070000000000001</v>
      </c>
      <c r="AO18" s="9">
        <v>0.9999999965462519</v>
      </c>
      <c r="AP18" s="9">
        <v>0.9999999377638171</v>
      </c>
      <c r="AQ18" s="9">
        <v>0.6380000000000001</v>
      </c>
      <c r="AR18" s="9">
        <v>0.9999998629244317</v>
      </c>
      <c r="AS18" s="9">
        <v>0.4780000000000001</v>
      </c>
      <c r="AT18" s="9">
        <v>0.02</v>
      </c>
      <c r="AU18" s="9">
        <v>0.6</v>
      </c>
      <c r="AV18" s="9">
        <v>0.394</v>
      </c>
      <c r="AW18" s="9">
        <v>0.003347908649517641</v>
      </c>
      <c r="AX18" s="9">
        <v>0.0</v>
      </c>
      <c r="AY18" s="9">
        <v>0.103</v>
      </c>
      <c r="AZ18" s="9">
        <v>0.9999870170287921</v>
      </c>
      <c r="BA18" s="9">
        <v>0.41400000000000003</v>
      </c>
      <c r="BB18" s="9">
        <v>0.994311758095336</v>
      </c>
      <c r="BC18" s="9">
        <v>0.023999999999999997</v>
      </c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</row>
    <row r="19">
      <c r="B19" s="14">
        <v>11.5</v>
      </c>
      <c r="C19" s="8">
        <v>0.0</v>
      </c>
      <c r="D19" s="8">
        <v>0.0</v>
      </c>
      <c r="E19" s="8">
        <v>0.5792667629217121</v>
      </c>
      <c r="F19" s="9">
        <v>0.029000000000000005</v>
      </c>
      <c r="G19" s="9">
        <v>0.523</v>
      </c>
      <c r="H19" s="9">
        <v>0.275</v>
      </c>
      <c r="I19" s="9">
        <v>1.5411654155550143E-6</v>
      </c>
      <c r="J19" s="9">
        <v>2.4397806943267104E-4</v>
      </c>
      <c r="K19" s="9">
        <v>0.002828085185294516</v>
      </c>
      <c r="L19" s="9">
        <v>0.04375997629789</v>
      </c>
      <c r="M19" s="9">
        <v>0.9999999840138478</v>
      </c>
      <c r="N19" s="9">
        <v>0.999998157931202</v>
      </c>
      <c r="O19" s="9">
        <v>0.076</v>
      </c>
      <c r="P19" s="9">
        <v>0.128</v>
      </c>
      <c r="Q19" s="9">
        <v>0.24499999999999997</v>
      </c>
      <c r="R19" s="10">
        <v>0.9998707507591592</v>
      </c>
      <c r="S19" s="9">
        <v>0.448</v>
      </c>
      <c r="T19" s="9">
        <v>0.04699999999999999</v>
      </c>
      <c r="U19" s="10">
        <v>0.9926895043750187</v>
      </c>
      <c r="V19" s="9">
        <v>0.16199999999999998</v>
      </c>
      <c r="W19" s="9">
        <v>0.12099999999999997</v>
      </c>
      <c r="X19" s="10">
        <v>0.99971100778007</v>
      </c>
      <c r="Y19" s="9">
        <v>0.245</v>
      </c>
      <c r="Z19" s="9">
        <v>0.394</v>
      </c>
      <c r="AA19" s="10">
        <v>0.9999999317578196</v>
      </c>
      <c r="AB19" s="9">
        <v>0.11100000000000002</v>
      </c>
      <c r="AC19" s="9">
        <v>0.024000000000000004</v>
      </c>
      <c r="AD19" s="10">
        <v>0.9936718529576366</v>
      </c>
      <c r="AE19" s="9">
        <v>0.088</v>
      </c>
      <c r="AF19" s="9">
        <v>0.9661204409376919</v>
      </c>
      <c r="AG19" s="9">
        <v>0.022</v>
      </c>
      <c r="AH19" s="9">
        <v>0.153</v>
      </c>
      <c r="AI19" s="9">
        <v>0.9983339155759949</v>
      </c>
      <c r="AJ19" s="9">
        <v>0.08100000000000002</v>
      </c>
      <c r="AK19" s="9">
        <v>0.168</v>
      </c>
      <c r="AL19" s="9">
        <v>0.37700000000000006</v>
      </c>
      <c r="AM19" s="9">
        <v>0.9999995374461906</v>
      </c>
      <c r="AN19" s="9">
        <v>0.6230000000000001</v>
      </c>
      <c r="AO19" s="9">
        <v>0.9999999997425469</v>
      </c>
      <c r="AP19" s="9">
        <v>0.9999999938278855</v>
      </c>
      <c r="AQ19" s="9">
        <v>0.6600000000000001</v>
      </c>
      <c r="AR19" s="9">
        <v>0.9999999852841112</v>
      </c>
      <c r="AS19" s="9">
        <v>0.5010000000000001</v>
      </c>
      <c r="AT19" s="9">
        <v>0.022</v>
      </c>
      <c r="AU19" s="9">
        <v>0.6384</v>
      </c>
      <c r="AV19" s="9">
        <v>0.431</v>
      </c>
      <c r="AW19" s="9">
        <v>0.007231658436470305</v>
      </c>
      <c r="AX19" s="9">
        <v>0.0</v>
      </c>
      <c r="AY19" s="9">
        <v>0.216</v>
      </c>
      <c r="AZ19" s="9">
        <v>0.9999977628129265</v>
      </c>
      <c r="BA19" s="9">
        <v>0.43800000000000006</v>
      </c>
      <c r="BB19" s="9">
        <v>0.9979924376004881</v>
      </c>
      <c r="BC19" s="9">
        <v>0.028999999999999998</v>
      </c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</row>
    <row r="20">
      <c r="B20" s="14">
        <v>12.5</v>
      </c>
      <c r="C20" s="8">
        <v>0.0</v>
      </c>
      <c r="D20" s="8">
        <v>0.0</v>
      </c>
      <c r="E20" s="8">
        <v>0.6886966514640688</v>
      </c>
      <c r="F20" s="9">
        <v>0.037000000000000005</v>
      </c>
      <c r="G20" s="9">
        <v>0.5920000000000001</v>
      </c>
      <c r="H20" s="9">
        <v>0.30200000000000005</v>
      </c>
      <c r="I20" s="9">
        <v>4.7396861104631885E-6</v>
      </c>
      <c r="J20" s="9">
        <v>5.988710668200104E-4</v>
      </c>
      <c r="K20" s="9">
        <v>0.0060077244495670545</v>
      </c>
      <c r="L20" s="9">
        <v>0.07475385018252094</v>
      </c>
      <c r="M20" s="9">
        <v>0.9999999984015955</v>
      </c>
      <c r="N20" s="9">
        <v>0.9999997118311338</v>
      </c>
      <c r="O20" s="9">
        <v>0.088</v>
      </c>
      <c r="P20" s="9">
        <v>0.14400000000000002</v>
      </c>
      <c r="Q20" s="9">
        <v>0.27699999999999997</v>
      </c>
      <c r="R20" s="10">
        <v>0.9999688623762014</v>
      </c>
      <c r="S20" s="9">
        <v>0.487</v>
      </c>
      <c r="T20" s="9">
        <v>0.05399999999999999</v>
      </c>
      <c r="U20" s="10">
        <v>0.9971911556990968</v>
      </c>
      <c r="V20" s="9">
        <v>0.24999999999999997</v>
      </c>
      <c r="W20" s="9">
        <v>0.14299999999999996</v>
      </c>
      <c r="X20" s="10">
        <v>0.9999240417602286</v>
      </c>
      <c r="Y20" s="9">
        <v>0.33999999999999997</v>
      </c>
      <c r="Z20" s="9">
        <v>0.42000000000000004</v>
      </c>
      <c r="AA20" s="10">
        <v>0.9999999921967015</v>
      </c>
      <c r="AB20" s="9">
        <v>0.139</v>
      </c>
      <c r="AC20" s="9">
        <v>0.028000000000000004</v>
      </c>
      <c r="AD20" s="10">
        <v>0.9976128244322724</v>
      </c>
      <c r="AE20" s="9">
        <v>0.11599999999999999</v>
      </c>
      <c r="AF20" s="9">
        <v>0.983973357828752</v>
      </c>
      <c r="AG20" s="9">
        <v>0.024</v>
      </c>
      <c r="AH20" s="9">
        <v>0.2</v>
      </c>
      <c r="AI20" s="9">
        <v>0.9994658420843373</v>
      </c>
      <c r="AJ20" s="9">
        <v>0.08500000000000002</v>
      </c>
      <c r="AK20" s="9">
        <v>0.17300000000000001</v>
      </c>
      <c r="AL20" s="9">
        <v>0.40900000000000003</v>
      </c>
      <c r="AM20" s="9">
        <v>0.9999999366576781</v>
      </c>
      <c r="AN20" s="9">
        <v>0.6460000000000001</v>
      </c>
      <c r="AO20" s="9">
        <v>0.9999999999822691</v>
      </c>
      <c r="AP20" s="9">
        <v>0.9999999994342924</v>
      </c>
      <c r="AQ20" s="9">
        <v>0.6870000000000002</v>
      </c>
      <c r="AR20" s="9">
        <v>0.9999999985397431</v>
      </c>
      <c r="AS20" s="9">
        <v>0.5340000000000001</v>
      </c>
      <c r="AT20" s="9">
        <v>0.024999999999999998</v>
      </c>
      <c r="AU20" s="9">
        <v>0.6589999999999999</v>
      </c>
      <c r="AV20" s="9">
        <v>0.46399999999999997</v>
      </c>
      <c r="AW20" s="9">
        <v>0.014384230960774791</v>
      </c>
      <c r="AX20" s="9">
        <v>0.0</v>
      </c>
      <c r="AY20" s="9">
        <v>0.256</v>
      </c>
      <c r="AZ20" s="9">
        <v>0.99999964332515</v>
      </c>
      <c r="BA20" s="9">
        <v>0.4660000000000001</v>
      </c>
      <c r="BB20" s="9">
        <v>0.9993420200857105</v>
      </c>
      <c r="BC20" s="9">
        <v>0.03</v>
      </c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</row>
    <row r="21" ht="15.75" customHeight="1">
      <c r="B21" s="14">
        <v>13.5</v>
      </c>
      <c r="C21" s="8">
        <v>0.0</v>
      </c>
      <c r="D21" s="8">
        <v>0.0</v>
      </c>
      <c r="E21" s="8">
        <v>0.7812911725383707</v>
      </c>
      <c r="F21" s="9">
        <v>0.044000000000000004</v>
      </c>
      <c r="G21" s="9">
        <v>0.661</v>
      </c>
      <c r="H21" s="9">
        <v>0.32400000000000007</v>
      </c>
      <c r="I21" s="9">
        <v>1.3474108008097034E-5</v>
      </c>
      <c r="J21" s="9">
        <v>0.0013605260381359162</v>
      </c>
      <c r="K21" s="9">
        <v>0.011828910179542938</v>
      </c>
      <c r="L21" s="9">
        <v>0.11886051686449575</v>
      </c>
      <c r="M21" s="9">
        <v>0.9999999998514377</v>
      </c>
      <c r="N21" s="9">
        <v>0.9999999580645076</v>
      </c>
      <c r="O21" s="9">
        <v>0.09799999999999999</v>
      </c>
      <c r="P21" s="9">
        <v>0.15600000000000003</v>
      </c>
      <c r="Q21" s="9">
        <v>0.298</v>
      </c>
      <c r="R21" s="10">
        <v>0.9999930129280887</v>
      </c>
      <c r="S21" s="9">
        <v>0.523</v>
      </c>
      <c r="T21" s="9">
        <v>0.06699999999999999</v>
      </c>
      <c r="U21" s="10">
        <v>0.998991816228728</v>
      </c>
      <c r="V21" s="9">
        <v>0.295</v>
      </c>
      <c r="W21" s="9">
        <v>0.15199999999999997</v>
      </c>
      <c r="X21" s="10">
        <v>0.999981397062579</v>
      </c>
      <c r="Y21" s="9">
        <v>0.363</v>
      </c>
      <c r="Z21" s="9">
        <v>0.42100000000000004</v>
      </c>
      <c r="AA21" s="10">
        <v>0.9999999991704187</v>
      </c>
      <c r="AB21" s="9">
        <v>0.163</v>
      </c>
      <c r="AC21" s="9">
        <v>0.031000000000000003</v>
      </c>
      <c r="AD21" s="10">
        <v>0.9991588978569372</v>
      </c>
      <c r="AE21" s="9">
        <v>0.127</v>
      </c>
      <c r="AF21" s="9">
        <v>0.9928998162742819</v>
      </c>
      <c r="AG21" s="9">
        <v>0.024</v>
      </c>
      <c r="AH21" s="9">
        <v>0.234</v>
      </c>
      <c r="AI21" s="9">
        <v>0.999840248544789</v>
      </c>
      <c r="AJ21" s="9">
        <v>0.09000000000000002</v>
      </c>
      <c r="AK21" s="9">
        <v>0.20500000000000002</v>
      </c>
      <c r="AL21" s="9">
        <v>0.42900000000000005</v>
      </c>
      <c r="AM21" s="9">
        <v>0.9999999919331147</v>
      </c>
      <c r="AN21" s="9">
        <v>0.6790000000000002</v>
      </c>
      <c r="AO21" s="9">
        <v>0.9999999999988652</v>
      </c>
      <c r="AP21" s="9">
        <v>0.9999999999518069</v>
      </c>
      <c r="AQ21" s="9">
        <v>0.7220000000000002</v>
      </c>
      <c r="AR21" s="9">
        <v>0.9999999998653063</v>
      </c>
      <c r="AS21" s="9">
        <v>0.5500000000000002</v>
      </c>
      <c r="AT21" s="9">
        <v>0.0276</v>
      </c>
      <c r="AU21" s="9">
        <v>0.6723999999999999</v>
      </c>
      <c r="AV21" s="9">
        <v>0.483</v>
      </c>
      <c r="AW21" s="9">
        <v>0.026543604252092443</v>
      </c>
      <c r="AX21" s="9">
        <v>0.0</v>
      </c>
      <c r="AY21" s="9">
        <v>0.311</v>
      </c>
      <c r="AZ21" s="9">
        <v>0.9999999471002015</v>
      </c>
      <c r="BA21" s="9">
        <v>0.4900000000000001</v>
      </c>
      <c r="BB21" s="9">
        <v>0.9997988018499396</v>
      </c>
      <c r="BC21" s="9">
        <v>0.032</v>
      </c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</row>
    <row r="22" ht="15.75" customHeight="1">
      <c r="B22" s="14">
        <v>14.5</v>
      </c>
      <c r="C22" s="8">
        <v>0.0</v>
      </c>
      <c r="D22" s="8">
        <v>0.0</v>
      </c>
      <c r="E22" s="8">
        <v>0.8540440105253221</v>
      </c>
      <c r="F22" s="9">
        <v>0.05600000000000001</v>
      </c>
      <c r="G22" s="9">
        <v>0.73</v>
      </c>
      <c r="H22" s="9">
        <v>0.3440000000000001</v>
      </c>
      <c r="I22" s="9">
        <v>3.562210639138288E-5</v>
      </c>
      <c r="J22" s="9">
        <v>0.0028783955881154667</v>
      </c>
      <c r="K22" s="9">
        <v>0.021724925920501924</v>
      </c>
      <c r="L22" s="9">
        <v>0.17714432640853392</v>
      </c>
      <c r="M22" s="9">
        <v>0.9999999999871015</v>
      </c>
      <c r="N22" s="9">
        <v>0.9999999942959897</v>
      </c>
      <c r="O22" s="9">
        <v>0.10799999999999998</v>
      </c>
      <c r="P22" s="9">
        <v>0.17300000000000004</v>
      </c>
      <c r="Q22" s="9">
        <v>0.32</v>
      </c>
      <c r="R22" s="10">
        <v>0.9999985330542344</v>
      </c>
      <c r="S22" s="9">
        <v>0.608</v>
      </c>
      <c r="T22" s="9">
        <v>0.074</v>
      </c>
      <c r="U22" s="10">
        <v>0.9996606329968768</v>
      </c>
      <c r="V22" s="9">
        <v>0.33999999999999997</v>
      </c>
      <c r="W22" s="9">
        <v>0.16599999999999998</v>
      </c>
      <c r="X22" s="10">
        <v>0.9999957358881666</v>
      </c>
      <c r="Y22" s="9">
        <v>0.40299999999999997</v>
      </c>
      <c r="Z22" s="9">
        <v>0.42700000000000005</v>
      </c>
      <c r="AA22" s="10">
        <v>0.9999999999176027</v>
      </c>
      <c r="AB22" s="9">
        <v>0.17600000000000002</v>
      </c>
      <c r="AC22" s="9">
        <v>0.036000000000000004</v>
      </c>
      <c r="AD22" s="10">
        <v>0.9997221103187794</v>
      </c>
      <c r="AE22" s="9">
        <v>0.146</v>
      </c>
      <c r="AF22" s="9">
        <v>0.9970442434097065</v>
      </c>
      <c r="AG22" s="9">
        <v>0.029</v>
      </c>
      <c r="AH22" s="9">
        <v>0.277</v>
      </c>
      <c r="AI22" s="9">
        <v>0.9999552448147849</v>
      </c>
      <c r="AJ22" s="9">
        <v>0.09500000000000003</v>
      </c>
      <c r="AK22" s="9">
        <v>0.23700000000000002</v>
      </c>
      <c r="AL22" s="9">
        <v>0.44200000000000006</v>
      </c>
      <c r="AM22" s="9">
        <v>0.9999999990399566</v>
      </c>
      <c r="AN22" s="9">
        <v>0.6940000000000002</v>
      </c>
      <c r="AO22" s="9">
        <v>0.9999999999999322</v>
      </c>
      <c r="AP22" s="9">
        <v>0.9999999999961653</v>
      </c>
      <c r="AQ22" s="9">
        <v>0.7380000000000002</v>
      </c>
      <c r="AR22" s="9">
        <v>0.9999999999883943</v>
      </c>
      <c r="AS22" s="9">
        <v>0.5930000000000002</v>
      </c>
      <c r="AT22" s="9">
        <v>0.0306</v>
      </c>
      <c r="AU22" s="9">
        <v>0.6893999999999999</v>
      </c>
      <c r="AV22" s="9">
        <v>0.505</v>
      </c>
      <c r="AW22" s="9">
        <v>0.04573804351910097</v>
      </c>
      <c r="AX22" s="9">
        <v>0.0</v>
      </c>
      <c r="AY22" s="9">
        <v>0.325</v>
      </c>
      <c r="AZ22" s="9">
        <v>0.9999999926664592</v>
      </c>
      <c r="BA22" s="9">
        <v>0.5210000000000001</v>
      </c>
      <c r="BB22" s="9">
        <v>0.9999423618329831</v>
      </c>
      <c r="BC22" s="9">
        <v>0.039</v>
      </c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</row>
    <row r="23" ht="15.75" customHeight="1">
      <c r="B23" s="14">
        <v>15.5</v>
      </c>
      <c r="C23" s="8">
        <v>0.0</v>
      </c>
      <c r="D23" s="8">
        <v>0.0</v>
      </c>
      <c r="E23" s="8">
        <v>0.9073960917157532</v>
      </c>
      <c r="F23" s="9">
        <v>0.064</v>
      </c>
      <c r="G23" s="9">
        <v>0.7989999999999999</v>
      </c>
      <c r="H23" s="9">
        <v>0.3670000000000001</v>
      </c>
      <c r="I23" s="9">
        <v>8.80390358984927E-5</v>
      </c>
      <c r="J23" s="9">
        <v>0.005701632951077432</v>
      </c>
      <c r="K23" s="9">
        <v>0.0374266042294902</v>
      </c>
      <c r="L23" s="9">
        <v>0.2490276915128477</v>
      </c>
      <c r="M23" s="9">
        <v>0.9999999999989495</v>
      </c>
      <c r="N23" s="9">
        <v>0.99999999927178</v>
      </c>
      <c r="O23" s="9">
        <v>0.11299999999999999</v>
      </c>
      <c r="P23" s="9">
        <v>0.19000000000000006</v>
      </c>
      <c r="Q23" s="9">
        <v>0.336</v>
      </c>
      <c r="R23" s="10">
        <v>0.9999997106811455</v>
      </c>
      <c r="S23" s="9">
        <v>0.618</v>
      </c>
      <c r="T23" s="9">
        <v>0.08</v>
      </c>
      <c r="U23" s="10">
        <v>0.9998924894765017</v>
      </c>
      <c r="V23" s="9">
        <v>0.38499999999999995</v>
      </c>
      <c r="W23" s="9">
        <v>0.179</v>
      </c>
      <c r="X23" s="10">
        <v>0.9999990816141371</v>
      </c>
      <c r="Y23" s="9">
        <v>0.44299999999999995</v>
      </c>
      <c r="Z23" s="9">
        <v>0.44200000000000006</v>
      </c>
      <c r="AA23" s="10">
        <v>0.999999999992321</v>
      </c>
      <c r="AB23" s="9">
        <v>0.20800000000000002</v>
      </c>
      <c r="AC23" s="9">
        <v>0.043000000000000003</v>
      </c>
      <c r="AD23" s="10">
        <v>0.9999136025558057</v>
      </c>
      <c r="AE23" s="9">
        <v>0.195</v>
      </c>
      <c r="AF23" s="9">
        <v>0.9988401618350572</v>
      </c>
      <c r="AG23" s="9">
        <v>0.035</v>
      </c>
      <c r="AH23" s="9">
        <v>0.323</v>
      </c>
      <c r="AI23" s="9">
        <v>0.9999882104121838</v>
      </c>
      <c r="AJ23" s="9">
        <v>0.10300000000000004</v>
      </c>
      <c r="AK23" s="9">
        <v>0.269</v>
      </c>
      <c r="AL23" s="9">
        <v>0.48600000000000004</v>
      </c>
      <c r="AM23" s="9">
        <v>0.9999999998927777</v>
      </c>
      <c r="AN23" s="9">
        <v>0.7180000000000002</v>
      </c>
      <c r="AO23" s="9">
        <v>0.9999999999999962</v>
      </c>
      <c r="AP23" s="9">
        <v>0.999999999999714</v>
      </c>
      <c r="AQ23" s="9">
        <v>0.7660000000000002</v>
      </c>
      <c r="AR23" s="9">
        <v>0.9999999999990619</v>
      </c>
      <c r="AS23" s="9">
        <v>0.6110000000000002</v>
      </c>
      <c r="AT23" s="9">
        <v>0.0338</v>
      </c>
      <c r="AU23" s="9">
        <v>0.6991999999999999</v>
      </c>
      <c r="AV23" s="9">
        <v>0.532</v>
      </c>
      <c r="AW23" s="9">
        <v>0.07401785070582691</v>
      </c>
      <c r="AX23" s="9">
        <v>0.0</v>
      </c>
      <c r="AY23" s="9">
        <v>0.364</v>
      </c>
      <c r="AZ23" s="9">
        <v>0.9999999990457353</v>
      </c>
      <c r="BA23" s="9">
        <v>0.5480000000000002</v>
      </c>
      <c r="BB23" s="9">
        <v>0.9999844727613425</v>
      </c>
      <c r="BC23" s="9">
        <v>0.045</v>
      </c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</row>
    <row r="24" ht="15.75" customHeight="1">
      <c r="B24" s="14">
        <v>16.5</v>
      </c>
      <c r="C24" s="8">
        <v>0.0</v>
      </c>
      <c r="D24" s="8">
        <v>0.0</v>
      </c>
      <c r="E24" s="8">
        <v>0.9440756475341745</v>
      </c>
      <c r="F24" s="9">
        <v>0.069</v>
      </c>
      <c r="G24" s="9">
        <v>0.8679999999999999</v>
      </c>
      <c r="H24" s="9">
        <v>0.4080000000000001</v>
      </c>
      <c r="I24" s="9">
        <v>2.0433909824239246E-4</v>
      </c>
      <c r="J24" s="9">
        <v>0.010624653102742358</v>
      </c>
      <c r="K24" s="9">
        <v>0.06078285071411024</v>
      </c>
      <c r="L24" s="9">
        <v>0.33214283241471043</v>
      </c>
      <c r="M24" s="9">
        <v>0.9999999999999195</v>
      </c>
      <c r="N24" s="9">
        <v>0.999999999912413</v>
      </c>
      <c r="O24" s="9">
        <v>0.12499999999999999</v>
      </c>
      <c r="P24" s="9">
        <v>0.21200000000000005</v>
      </c>
      <c r="Q24" s="9">
        <v>0.36400000000000005</v>
      </c>
      <c r="R24" s="10">
        <v>0.9999999462065277</v>
      </c>
      <c r="S24" s="9">
        <v>0.671</v>
      </c>
      <c r="T24" s="9">
        <v>0.08700000000000001</v>
      </c>
      <c r="U24" s="10">
        <v>0.9999678428323797</v>
      </c>
      <c r="V24" s="9">
        <v>0.42999999999999994</v>
      </c>
      <c r="W24" s="9">
        <v>0.193</v>
      </c>
      <c r="X24" s="10">
        <v>0.9999998134916931</v>
      </c>
      <c r="Y24" s="9">
        <v>0.48299999999999993</v>
      </c>
      <c r="Z24" s="9">
        <v>0.4680000000000001</v>
      </c>
      <c r="AA24" s="10">
        <v>0.9999999999993259</v>
      </c>
      <c r="AB24" s="9">
        <v>0.24000000000000002</v>
      </c>
      <c r="AC24" s="9">
        <v>0.049</v>
      </c>
      <c r="AD24" s="10">
        <v>0.9999746407063579</v>
      </c>
      <c r="AE24" s="9">
        <v>0.226</v>
      </c>
      <c r="AF24" s="9">
        <v>0.999569753695356</v>
      </c>
      <c r="AG24" s="9">
        <v>0.042</v>
      </c>
      <c r="AH24" s="9">
        <v>0.364</v>
      </c>
      <c r="AI24" s="9">
        <v>0.9999970699164847</v>
      </c>
      <c r="AJ24" s="9">
        <v>0.11400000000000003</v>
      </c>
      <c r="AK24" s="9">
        <v>0.30100000000000005</v>
      </c>
      <c r="AL24" s="9">
        <v>0.521</v>
      </c>
      <c r="AM24" s="9">
        <v>0.99999999998872</v>
      </c>
      <c r="AN24" s="9">
        <v>0.7370000000000002</v>
      </c>
      <c r="AO24" s="9">
        <v>0.9999999999999998</v>
      </c>
      <c r="AP24" s="9">
        <v>0.9999999999999801</v>
      </c>
      <c r="AQ24" s="9">
        <v>0.8000000000000003</v>
      </c>
      <c r="AR24" s="9">
        <v>0.9999999999999286</v>
      </c>
      <c r="AS24" s="9">
        <v>0.6290000000000002</v>
      </c>
      <c r="AT24" s="9">
        <v>0.037399999999999996</v>
      </c>
      <c r="AU24" s="9">
        <v>0.729</v>
      </c>
      <c r="AV24" s="9">
        <v>0.554</v>
      </c>
      <c r="AW24" s="9">
        <v>0.11307933438249208</v>
      </c>
      <c r="AX24" s="9">
        <v>0.0</v>
      </c>
      <c r="AY24" s="9">
        <v>0.364</v>
      </c>
      <c r="AZ24" s="9">
        <v>0.9999999998830154</v>
      </c>
      <c r="BA24" s="9">
        <v>0.5740000000000002</v>
      </c>
      <c r="BB24" s="9">
        <v>0.9999960532666413</v>
      </c>
      <c r="BC24" s="9">
        <v>0.054</v>
      </c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</row>
    <row r="25" ht="15.75" customHeight="1">
      <c r="B25" s="14">
        <v>17.5</v>
      </c>
      <c r="C25" s="8">
        <v>0.0</v>
      </c>
      <c r="D25" s="8">
        <v>0.0</v>
      </c>
      <c r="E25" s="8">
        <v>0.9678094777696237</v>
      </c>
      <c r="F25" s="9">
        <v>0.07600000000000001</v>
      </c>
      <c r="G25" s="9">
        <v>0.9369999999999998</v>
      </c>
      <c r="H25" s="9">
        <v>0.4360000000000001</v>
      </c>
      <c r="I25" s="9">
        <v>4.4720099313700734E-4</v>
      </c>
      <c r="J25" s="9">
        <v>0.018704197939886574</v>
      </c>
      <c r="K25" s="9">
        <v>0.09348159579257831</v>
      </c>
      <c r="L25" s="9">
        <v>0.42259166221967875</v>
      </c>
      <c r="M25" s="9">
        <v>0.9999999999999942</v>
      </c>
      <c r="N25" s="9">
        <v>0.9999999999900426</v>
      </c>
      <c r="O25" s="9">
        <v>0.13599999999999998</v>
      </c>
      <c r="P25" s="9">
        <v>0.22800000000000004</v>
      </c>
      <c r="Q25" s="9">
        <v>0.38100000000000006</v>
      </c>
      <c r="R25" s="10">
        <v>0.9999999905407172</v>
      </c>
      <c r="S25" s="9">
        <v>0.671</v>
      </c>
      <c r="T25" s="9">
        <v>0.097</v>
      </c>
      <c r="U25" s="10">
        <v>0.9999908920941777</v>
      </c>
      <c r="V25" s="9">
        <v>0.4749999999999999</v>
      </c>
      <c r="W25" s="9">
        <v>0.216</v>
      </c>
      <c r="X25" s="10">
        <v>0.9999999641723664</v>
      </c>
      <c r="Y25" s="9">
        <v>0.5229999999999999</v>
      </c>
      <c r="Z25" s="9">
        <v>0.4860000000000001</v>
      </c>
      <c r="AA25" s="10">
        <v>0.9999999999999439</v>
      </c>
      <c r="AB25" s="9">
        <v>0.272</v>
      </c>
      <c r="AC25" s="9">
        <v>0.051000000000000004</v>
      </c>
      <c r="AD25" s="10">
        <v>0.9999929521515235</v>
      </c>
      <c r="AE25" s="9">
        <v>0.28600000000000003</v>
      </c>
      <c r="AF25" s="9">
        <v>0.9998487152889995</v>
      </c>
      <c r="AG25" s="9">
        <v>0.05</v>
      </c>
      <c r="AH25" s="9">
        <v>0.40499999999999997</v>
      </c>
      <c r="AI25" s="9">
        <v>0.9999993108499255</v>
      </c>
      <c r="AJ25" s="9">
        <v>0.12500000000000003</v>
      </c>
      <c r="AK25" s="9">
        <v>0.3330000000000001</v>
      </c>
      <c r="AL25" s="9">
        <v>0.541</v>
      </c>
      <c r="AM25" s="9">
        <v>0.9999999999988787</v>
      </c>
      <c r="AN25" s="9">
        <v>0.7490000000000002</v>
      </c>
      <c r="AO25" s="9">
        <v>1.0</v>
      </c>
      <c r="AP25" s="9">
        <v>0.9999999999999989</v>
      </c>
      <c r="AQ25" s="9">
        <v>0.8120000000000003</v>
      </c>
      <c r="AR25" s="9">
        <v>0.9999999999999949</v>
      </c>
      <c r="AS25" s="9">
        <v>0.6600000000000003</v>
      </c>
      <c r="AT25" s="9">
        <v>0.04019999999999999</v>
      </c>
      <c r="AU25" s="9">
        <v>0.749</v>
      </c>
      <c r="AV25" s="9">
        <v>0.5770000000000001</v>
      </c>
      <c r="AW25" s="9">
        <v>0.16385926316215682</v>
      </c>
      <c r="AX25" s="9">
        <v>0.0</v>
      </c>
      <c r="AY25" s="9">
        <v>0.377</v>
      </c>
      <c r="AZ25" s="9">
        <v>0.9999999999864441</v>
      </c>
      <c r="BA25" s="9">
        <v>0.6040000000000002</v>
      </c>
      <c r="BB25" s="9">
        <v>0.9999990505738952</v>
      </c>
      <c r="BC25" s="9">
        <v>0.06</v>
      </c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</row>
    <row r="26" ht="15.75" customHeight="1">
      <c r="B26" s="14">
        <v>18.5</v>
      </c>
      <c r="C26" s="8">
        <v>0.0</v>
      </c>
      <c r="D26" s="8">
        <v>0.0</v>
      </c>
      <c r="E26" s="8">
        <v>0.9823134851357315</v>
      </c>
      <c r="F26" s="9">
        <v>0.09100000000000001</v>
      </c>
      <c r="G26" s="9">
        <v>0.9369999999999998</v>
      </c>
      <c r="H26" s="9">
        <v>0.4720000000000001</v>
      </c>
      <c r="I26" s="9">
        <v>9.26178619179164E-4</v>
      </c>
      <c r="J26" s="9">
        <v>0.031227492437460126</v>
      </c>
      <c r="K26" s="9">
        <v>0.13671660317410833</v>
      </c>
      <c r="L26" s="9">
        <v>0.5155529595192295</v>
      </c>
      <c r="M26" s="9">
        <v>0.9999999999999997</v>
      </c>
      <c r="N26" s="9">
        <v>0.9999999999989269</v>
      </c>
      <c r="O26" s="9">
        <v>0.15</v>
      </c>
      <c r="P26" s="9">
        <v>0.24100000000000005</v>
      </c>
      <c r="Q26" s="9">
        <v>0.3990000000000001</v>
      </c>
      <c r="R26" s="10">
        <v>0.9999999984223509</v>
      </c>
      <c r="S26" s="9">
        <v>0.685</v>
      </c>
      <c r="T26" s="9">
        <v>0.112</v>
      </c>
      <c r="U26" s="10">
        <v>0.9999975507698082</v>
      </c>
      <c r="V26" s="9">
        <v>0.5199999999999999</v>
      </c>
      <c r="W26" s="9">
        <v>0.226</v>
      </c>
      <c r="X26" s="10">
        <v>0.9999999934713861</v>
      </c>
      <c r="Y26" s="9">
        <v>0.563</v>
      </c>
      <c r="Z26" s="9">
        <v>0.5370000000000001</v>
      </c>
      <c r="AA26" s="10">
        <v>0.9999999999999954</v>
      </c>
      <c r="AB26" s="9">
        <v>0.30400000000000005</v>
      </c>
      <c r="AC26" s="9">
        <v>0.05500000000000001</v>
      </c>
      <c r="AD26" s="10">
        <v>0.9999981403943204</v>
      </c>
      <c r="AE26" s="9">
        <v>0.30100000000000005</v>
      </c>
      <c r="AF26" s="9">
        <v>0.9999494514200375</v>
      </c>
      <c r="AG26" s="9">
        <v>0.054000000000000006</v>
      </c>
      <c r="AH26" s="9">
        <v>0.44599999999999995</v>
      </c>
      <c r="AI26" s="9">
        <v>0.9999998461840253</v>
      </c>
      <c r="AJ26" s="9">
        <v>0.13500000000000004</v>
      </c>
      <c r="AK26" s="9">
        <v>0.3650000000000001</v>
      </c>
      <c r="AL26" s="9">
        <v>0.558</v>
      </c>
      <c r="AM26" s="9">
        <v>0.9999999999998945</v>
      </c>
      <c r="AN26" s="9">
        <v>0.7550000000000002</v>
      </c>
      <c r="AO26" s="9">
        <v>1.0</v>
      </c>
      <c r="AP26" s="9">
        <v>1.0000000000000002</v>
      </c>
      <c r="AQ26" s="9">
        <v>0.8340000000000003</v>
      </c>
      <c r="AR26" s="9">
        <v>0.9999999999999997</v>
      </c>
      <c r="AS26" s="9">
        <v>0.6720000000000003</v>
      </c>
      <c r="AT26" s="9">
        <v>0.04279999999999999</v>
      </c>
      <c r="AU26" s="9">
        <v>0.7622</v>
      </c>
      <c r="AV26" s="9">
        <v>0.5950000000000001</v>
      </c>
      <c r="AW26" s="9">
        <v>0.2262057312749674</v>
      </c>
      <c r="AX26" s="9">
        <v>0.0</v>
      </c>
      <c r="AY26" s="9">
        <v>0.389</v>
      </c>
      <c r="AZ26" s="9">
        <v>0.9999999999985107</v>
      </c>
      <c r="BA26" s="9">
        <v>0.6360000000000002</v>
      </c>
      <c r="BB26" s="9">
        <v>0.9999997832490016</v>
      </c>
      <c r="BC26" s="9">
        <v>0.075</v>
      </c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</row>
    <row r="27" ht="15.75" customHeight="1">
      <c r="B27" s="14">
        <v>19.5</v>
      </c>
      <c r="C27" s="8">
        <v>0.0</v>
      </c>
      <c r="D27" s="8">
        <v>0.0</v>
      </c>
      <c r="E27" s="8">
        <v>0.9907105420318991</v>
      </c>
      <c r="F27" s="9">
        <v>0.099</v>
      </c>
      <c r="G27" s="9">
        <v>0.9369999999999998</v>
      </c>
      <c r="H27" s="9">
        <v>0.5050000000000001</v>
      </c>
      <c r="I27" s="9">
        <v>0.001821110499415825</v>
      </c>
      <c r="J27" s="9">
        <v>0.0496169617260023</v>
      </c>
      <c r="K27" s="9">
        <v>0.19087413873623538</v>
      </c>
      <c r="L27" s="9">
        <v>0.6060679068898447</v>
      </c>
      <c r="M27" s="9">
        <v>1.0</v>
      </c>
      <c r="N27" s="9">
        <v>0.9999999999998901</v>
      </c>
      <c r="O27" s="9">
        <v>0.164</v>
      </c>
      <c r="P27" s="9">
        <v>0.26200000000000007</v>
      </c>
      <c r="Q27" s="9">
        <v>0.4240000000000001</v>
      </c>
      <c r="R27" s="10">
        <v>0.9999999997497839</v>
      </c>
      <c r="S27" s="9">
        <v>0.746</v>
      </c>
      <c r="T27" s="9">
        <v>0.121</v>
      </c>
      <c r="U27" s="10">
        <v>0.9999993731441913</v>
      </c>
      <c r="V27" s="9">
        <v>0.565</v>
      </c>
      <c r="W27" s="9">
        <v>0.23600000000000002</v>
      </c>
      <c r="X27" s="10">
        <v>0.9999999988685739</v>
      </c>
      <c r="Y27" s="9">
        <v>0.603</v>
      </c>
      <c r="Z27" s="9">
        <v>0.5520000000000002</v>
      </c>
      <c r="AA27" s="10">
        <v>0.9999999999999996</v>
      </c>
      <c r="AB27" s="9">
        <v>0.3360000000000001</v>
      </c>
      <c r="AC27" s="9">
        <v>0.060000000000000005</v>
      </c>
      <c r="AD27" s="10">
        <v>0.9999995330279133</v>
      </c>
      <c r="AE27" s="9">
        <v>0.33100000000000007</v>
      </c>
      <c r="AF27" s="9">
        <v>0.9999839137806558</v>
      </c>
      <c r="AG27" s="9">
        <v>0.063</v>
      </c>
      <c r="AH27" s="9">
        <v>0.48699999999999993</v>
      </c>
      <c r="AI27" s="9">
        <v>0.9999999673385846</v>
      </c>
      <c r="AJ27" s="9">
        <v>0.14900000000000005</v>
      </c>
      <c r="AK27" s="9">
        <v>0.39700000000000013</v>
      </c>
      <c r="AL27" s="9">
        <v>0.5780000000000001</v>
      </c>
      <c r="AM27" s="9">
        <v>0.9999999999999908</v>
      </c>
      <c r="AN27" s="9">
        <v>0.7610000000000002</v>
      </c>
      <c r="AO27" s="9">
        <v>1.0</v>
      </c>
      <c r="AP27" s="9">
        <v>1.0000000000000002</v>
      </c>
      <c r="AQ27" s="9">
        <v>0.8610000000000003</v>
      </c>
      <c r="AR27" s="9">
        <v>1.0</v>
      </c>
      <c r="AS27" s="9">
        <v>0.6790000000000003</v>
      </c>
      <c r="AT27" s="9">
        <v>0.04659999999999999</v>
      </c>
      <c r="AU27" s="9">
        <v>0.7847999999999999</v>
      </c>
      <c r="AV27" s="9">
        <v>0.6240000000000001</v>
      </c>
      <c r="AW27" s="9">
        <v>0.29872451786934184</v>
      </c>
      <c r="AX27" s="9">
        <v>0.0</v>
      </c>
      <c r="AY27" s="9">
        <v>0.40800000000000003</v>
      </c>
      <c r="AZ27" s="9">
        <v>0.9999999999998445</v>
      </c>
      <c r="BA27" s="9">
        <v>0.6610000000000003</v>
      </c>
      <c r="BB27" s="9">
        <v>0.9999999529211315</v>
      </c>
      <c r="BC27" s="9">
        <v>0.076</v>
      </c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</row>
    <row r="28" ht="15.75" customHeight="1">
      <c r="B28" s="14">
        <v>20.5</v>
      </c>
      <c r="C28" s="8">
        <v>0.0</v>
      </c>
      <c r="D28" s="8">
        <v>0.0</v>
      </c>
      <c r="E28" s="8">
        <v>0.9953289233247914</v>
      </c>
      <c r="F28" s="9">
        <v>0.11</v>
      </c>
      <c r="G28" s="9">
        <v>0.9859999999999999</v>
      </c>
      <c r="H28" s="9">
        <v>0.5310000000000001</v>
      </c>
      <c r="I28" s="9">
        <v>0.0034096145868358968</v>
      </c>
      <c r="J28" s="9">
        <v>0.07527027138351862</v>
      </c>
      <c r="K28" s="9">
        <v>0.2553216060551665</v>
      </c>
      <c r="L28" s="9">
        <v>0.6897942332076638</v>
      </c>
      <c r="M28" s="9">
        <v>1.0</v>
      </c>
      <c r="N28" s="9">
        <v>0.9999999999999893</v>
      </c>
      <c r="O28" s="9">
        <v>0.17800000000000002</v>
      </c>
      <c r="P28" s="9">
        <v>0.2850000000000001</v>
      </c>
      <c r="Q28" s="9">
        <v>0.4500000000000001</v>
      </c>
      <c r="R28" s="10">
        <v>0.9999999999621733</v>
      </c>
      <c r="S28" s="9">
        <v>0.8069999999999999</v>
      </c>
      <c r="T28" s="9">
        <v>0.131</v>
      </c>
      <c r="U28" s="10">
        <v>0.9999998469615309</v>
      </c>
      <c r="V28" s="9">
        <v>0.61</v>
      </c>
      <c r="W28" s="9">
        <v>0.253</v>
      </c>
      <c r="X28" s="10">
        <v>0.9999999998130819</v>
      </c>
      <c r="Y28" s="9">
        <v>0.643</v>
      </c>
      <c r="Z28" s="9">
        <v>0.5720000000000002</v>
      </c>
      <c r="AA28" s="10">
        <v>0.9999999999999999</v>
      </c>
      <c r="AB28" s="9">
        <v>0.3680000000000001</v>
      </c>
      <c r="AC28" s="9">
        <v>0.066</v>
      </c>
      <c r="AD28" s="10">
        <v>0.9999998881494795</v>
      </c>
      <c r="AE28" s="9">
        <v>0.3570000000000001</v>
      </c>
      <c r="AF28" s="9">
        <v>0.9999951140478567</v>
      </c>
      <c r="AG28" s="9">
        <v>0.072</v>
      </c>
      <c r="AH28" s="9">
        <v>0.5279999999999999</v>
      </c>
      <c r="AI28" s="9">
        <v>0.9999999933868149</v>
      </c>
      <c r="AJ28" s="9">
        <v>0.16100000000000006</v>
      </c>
      <c r="AK28" s="9">
        <v>0.42900000000000016</v>
      </c>
      <c r="AL28" s="9">
        <v>0.6090000000000001</v>
      </c>
      <c r="AM28" s="9">
        <v>0.9999999999999994</v>
      </c>
      <c r="AN28" s="9">
        <v>0.7710000000000002</v>
      </c>
      <c r="AO28" s="9">
        <v>1.0</v>
      </c>
      <c r="AP28" s="9">
        <v>1.0000000000000002</v>
      </c>
      <c r="AQ28" s="9">
        <v>0.8710000000000003</v>
      </c>
      <c r="AR28" s="9">
        <v>1.0</v>
      </c>
      <c r="AS28" s="9">
        <v>0.6970000000000003</v>
      </c>
      <c r="AT28" s="9">
        <v>0.04959999999999999</v>
      </c>
      <c r="AU28" s="9">
        <v>0.814</v>
      </c>
      <c r="AV28" s="9">
        <v>0.6430000000000001</v>
      </c>
      <c r="AW28" s="9">
        <v>0.37885777705612556</v>
      </c>
      <c r="AX28" s="9">
        <v>0.001</v>
      </c>
      <c r="AY28" s="9">
        <v>0.42700000000000005</v>
      </c>
      <c r="AZ28" s="9">
        <v>0.9999999999999845</v>
      </c>
      <c r="BA28" s="9">
        <v>0.6800000000000003</v>
      </c>
      <c r="BB28" s="9">
        <v>0.9999999902490001</v>
      </c>
      <c r="BC28" s="9">
        <v>0.083</v>
      </c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</row>
    <row r="29" ht="15.75" customHeight="1">
      <c r="B29" s="14">
        <v>21.5</v>
      </c>
      <c r="C29" s="8">
        <v>0.0</v>
      </c>
      <c r="D29" s="8">
        <v>0.0</v>
      </c>
      <c r="E29" s="8">
        <v>0.9977480754305921</v>
      </c>
      <c r="F29" s="9">
        <v>0.124</v>
      </c>
      <c r="G29" s="9">
        <v>0.9859999999999999</v>
      </c>
      <c r="H29" s="9">
        <v>0.5500000000000002</v>
      </c>
      <c r="I29" s="9">
        <v>0.006094942925093643</v>
      </c>
      <c r="J29" s="9">
        <v>0.10935252564279033</v>
      </c>
      <c r="K29" s="9">
        <v>0.32836206901662185</v>
      </c>
      <c r="L29" s="9">
        <v>0.7635531397257425</v>
      </c>
      <c r="M29" s="9">
        <v>1.0</v>
      </c>
      <c r="N29" s="9">
        <v>0.9999999999999991</v>
      </c>
      <c r="O29" s="9">
        <v>0.19100000000000003</v>
      </c>
      <c r="P29" s="9">
        <v>0.3050000000000001</v>
      </c>
      <c r="Q29" s="9">
        <v>0.46800000000000014</v>
      </c>
      <c r="R29" s="10">
        <v>0.9999999999945374</v>
      </c>
      <c r="S29" s="9">
        <v>0.832</v>
      </c>
      <c r="T29" s="9">
        <v>0.138</v>
      </c>
      <c r="U29" s="10">
        <v>0.9999999642877293</v>
      </c>
      <c r="V29" s="9">
        <v>0.655</v>
      </c>
      <c r="W29" s="9">
        <v>0.271</v>
      </c>
      <c r="X29" s="10">
        <v>0.9999999999704998</v>
      </c>
      <c r="Y29" s="9">
        <v>0.683</v>
      </c>
      <c r="Z29" s="9">
        <v>0.5960000000000002</v>
      </c>
      <c r="AA29" s="10">
        <v>0.9999999999999999</v>
      </c>
      <c r="AB29" s="9">
        <v>0.40000000000000013</v>
      </c>
      <c r="AC29" s="9">
        <v>0.069</v>
      </c>
      <c r="AD29" s="10">
        <v>0.9999999743932885</v>
      </c>
      <c r="AE29" s="9">
        <v>0.3830000000000001</v>
      </c>
      <c r="AF29" s="9">
        <v>0.9999985807972284</v>
      </c>
      <c r="AG29" s="9">
        <v>0.08199999999999999</v>
      </c>
      <c r="AH29" s="9">
        <v>0.569</v>
      </c>
      <c r="AI29" s="9">
        <v>0.9999999987205002</v>
      </c>
      <c r="AJ29" s="9">
        <v>0.17300000000000007</v>
      </c>
      <c r="AK29" s="9">
        <v>0.4610000000000002</v>
      </c>
      <c r="AL29" s="9">
        <v>0.6260000000000001</v>
      </c>
      <c r="AM29" s="9">
        <v>1.0000000000000002</v>
      </c>
      <c r="AN29" s="9">
        <v>0.7770000000000002</v>
      </c>
      <c r="AO29" s="9">
        <v>1.0</v>
      </c>
      <c r="AP29" s="9">
        <v>1.0000000000000002</v>
      </c>
      <c r="AQ29" s="9">
        <v>0.8770000000000003</v>
      </c>
      <c r="AR29" s="9">
        <v>1.0</v>
      </c>
      <c r="AS29" s="9">
        <v>0.7200000000000003</v>
      </c>
      <c r="AT29" s="9">
        <v>0.05199999999999999</v>
      </c>
      <c r="AU29" s="9">
        <v>0.835</v>
      </c>
      <c r="AV29" s="9">
        <v>0.6670000000000001</v>
      </c>
      <c r="AW29" s="9">
        <v>0.46318849267650275</v>
      </c>
      <c r="AX29" s="9">
        <v>0.001</v>
      </c>
      <c r="AY29" s="9">
        <v>0.44600000000000006</v>
      </c>
      <c r="AZ29" s="9">
        <v>0.9999999999999984</v>
      </c>
      <c r="BA29" s="9">
        <v>0.6970000000000003</v>
      </c>
      <c r="BB29" s="9">
        <v>0.9999999980700773</v>
      </c>
      <c r="BC29" s="9">
        <v>0.08600000000000001</v>
      </c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</row>
    <row r="30" ht="15.75" customHeight="1">
      <c r="B30" s="14">
        <v>22.5</v>
      </c>
      <c r="C30" s="8">
        <v>0.0</v>
      </c>
      <c r="D30" s="8">
        <v>0.0</v>
      </c>
      <c r="E30" s="8">
        <v>0.9989576514834925</v>
      </c>
      <c r="F30" s="9">
        <v>0.136</v>
      </c>
      <c r="G30" s="9">
        <v>0.9859999999999999</v>
      </c>
      <c r="H30" s="9">
        <v>0.5760000000000002</v>
      </c>
      <c r="I30" s="9">
        <v>0.010428086380009551</v>
      </c>
      <c r="J30" s="9">
        <v>0.15257502081704855</v>
      </c>
      <c r="K30" s="9">
        <v>0.4073785698567417</v>
      </c>
      <c r="L30" s="9">
        <v>0.8255776747523087</v>
      </c>
      <c r="M30" s="9">
        <v>1.0</v>
      </c>
      <c r="N30" s="9">
        <v>1.0</v>
      </c>
      <c r="O30" s="9">
        <v>0.20000000000000004</v>
      </c>
      <c r="P30" s="9">
        <v>0.3260000000000001</v>
      </c>
      <c r="Q30" s="9">
        <v>0.48900000000000016</v>
      </c>
      <c r="R30" s="10">
        <v>0.9999999999992448</v>
      </c>
      <c r="S30" s="9">
        <v>0.832</v>
      </c>
      <c r="T30" s="9">
        <v>0.15200000000000002</v>
      </c>
      <c r="U30" s="10">
        <v>0.9999999920193762</v>
      </c>
      <c r="V30" s="9">
        <v>0.7000000000000001</v>
      </c>
      <c r="W30" s="9">
        <v>0.29500000000000004</v>
      </c>
      <c r="X30" s="10">
        <v>0.9999999999955436</v>
      </c>
      <c r="Y30" s="9">
        <v>0.7230000000000001</v>
      </c>
      <c r="Z30" s="9">
        <v>0.6130000000000002</v>
      </c>
      <c r="AA30" s="10">
        <v>0.9999999999999999</v>
      </c>
      <c r="AB30" s="9">
        <v>0.43200000000000016</v>
      </c>
      <c r="AC30" s="9">
        <v>0.07300000000000001</v>
      </c>
      <c r="AD30" s="10">
        <v>0.9999999943861715</v>
      </c>
      <c r="AE30" s="9">
        <v>0.40900000000000014</v>
      </c>
      <c r="AF30" s="9">
        <v>0.9999996050640881</v>
      </c>
      <c r="AG30" s="9">
        <v>0.089</v>
      </c>
      <c r="AH30" s="9">
        <v>0.61</v>
      </c>
      <c r="AI30" s="9">
        <v>0.9999999997629931</v>
      </c>
      <c r="AJ30" s="9">
        <v>0.18000000000000008</v>
      </c>
      <c r="AK30" s="9">
        <v>0.4930000000000002</v>
      </c>
      <c r="AL30" s="9">
        <v>0.6420000000000001</v>
      </c>
      <c r="AM30" s="9">
        <v>1.0000000000000002</v>
      </c>
      <c r="AN30" s="9">
        <v>0.7860000000000003</v>
      </c>
      <c r="AO30" s="9">
        <v>1.0</v>
      </c>
      <c r="AP30" s="9">
        <v>1.0000000000000002</v>
      </c>
      <c r="AQ30" s="9">
        <v>0.8890000000000003</v>
      </c>
      <c r="AR30" s="9">
        <v>1.0</v>
      </c>
      <c r="AS30" s="9">
        <v>0.7420000000000003</v>
      </c>
      <c r="AT30" s="9">
        <v>0.05459999999999999</v>
      </c>
      <c r="AU30" s="9">
        <v>0.8486</v>
      </c>
      <c r="AV30" s="9">
        <v>0.6940000000000002</v>
      </c>
      <c r="AW30" s="9">
        <v>0.5479025297315181</v>
      </c>
      <c r="AX30" s="9">
        <v>0.001</v>
      </c>
      <c r="AY30" s="9">
        <v>0.4650000000000001</v>
      </c>
      <c r="AZ30" s="9">
        <v>0.9999999999999998</v>
      </c>
      <c r="BA30" s="9">
        <v>0.7070000000000003</v>
      </c>
      <c r="BB30" s="9">
        <v>0.9999999996342928</v>
      </c>
      <c r="BC30" s="9">
        <v>0.09200000000000001</v>
      </c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</row>
    <row r="31" ht="15.75" customHeight="1">
      <c r="B31" s="14">
        <v>23.5</v>
      </c>
      <c r="C31" s="8">
        <v>0.0</v>
      </c>
      <c r="D31" s="8">
        <v>0.0</v>
      </c>
      <c r="E31" s="8">
        <v>0.9995361443783578</v>
      </c>
      <c r="F31" s="9">
        <v>0.14900000000000002</v>
      </c>
      <c r="G31" s="9">
        <v>0.9859999999999999</v>
      </c>
      <c r="H31" s="9">
        <v>0.5980000000000002</v>
      </c>
      <c r="I31" s="9">
        <v>0.017116199103901476</v>
      </c>
      <c r="J31" s="9">
        <v>0.20500578670234437</v>
      </c>
      <c r="K31" s="9">
        <v>0.4891434707260831</v>
      </c>
      <c r="L31" s="9">
        <v>0.8754669746649815</v>
      </c>
      <c r="M31" s="9">
        <v>1.0</v>
      </c>
      <c r="N31" s="9">
        <v>1.0</v>
      </c>
      <c r="O31" s="9">
        <v>0.21600000000000003</v>
      </c>
      <c r="P31" s="9">
        <v>0.35300000000000015</v>
      </c>
      <c r="Q31" s="9">
        <v>0.5200000000000001</v>
      </c>
      <c r="R31" s="10">
        <v>0.9999999999998997</v>
      </c>
      <c r="S31" s="9">
        <v>0.882</v>
      </c>
      <c r="T31" s="9">
        <v>0.16000000000000003</v>
      </c>
      <c r="U31" s="10">
        <v>0.9999999982891398</v>
      </c>
      <c r="V31" s="9">
        <v>0.7450000000000001</v>
      </c>
      <c r="W31" s="9">
        <v>0.30900000000000005</v>
      </c>
      <c r="X31" s="10">
        <v>0.9999999999993546</v>
      </c>
      <c r="Y31" s="9">
        <v>0.7630000000000001</v>
      </c>
      <c r="Z31" s="9">
        <v>0.6210000000000002</v>
      </c>
      <c r="AA31" s="10">
        <v>0.9999999999999999</v>
      </c>
      <c r="AB31" s="9">
        <v>0.4640000000000002</v>
      </c>
      <c r="AC31" s="9">
        <v>0.07900000000000001</v>
      </c>
      <c r="AD31" s="10">
        <v>0.999999998819376</v>
      </c>
      <c r="AE31" s="9">
        <v>0.43500000000000016</v>
      </c>
      <c r="AF31" s="9">
        <v>0.9999998945308094</v>
      </c>
      <c r="AG31" s="9">
        <v>0.094</v>
      </c>
      <c r="AH31" s="9">
        <v>0.651</v>
      </c>
      <c r="AI31" s="9">
        <v>0.999999999957894</v>
      </c>
      <c r="AJ31" s="9">
        <v>0.18800000000000008</v>
      </c>
      <c r="AK31" s="9">
        <v>0.5250000000000002</v>
      </c>
      <c r="AL31" s="9">
        <v>0.6640000000000001</v>
      </c>
      <c r="AM31" s="9">
        <v>1.0000000000000002</v>
      </c>
      <c r="AN31" s="9">
        <v>0.7960000000000003</v>
      </c>
      <c r="AO31" s="9">
        <v>1.0</v>
      </c>
      <c r="AP31" s="9">
        <v>1.0000000000000002</v>
      </c>
      <c r="AQ31" s="9">
        <v>0.8990000000000004</v>
      </c>
      <c r="AR31" s="9">
        <v>1.0</v>
      </c>
      <c r="AS31" s="9">
        <v>0.7730000000000004</v>
      </c>
      <c r="AT31" s="9">
        <v>0.05779999999999999</v>
      </c>
      <c r="AU31" s="9">
        <v>0.864</v>
      </c>
      <c r="AV31" s="9">
        <v>0.7140000000000002</v>
      </c>
      <c r="AW31" s="9">
        <v>0.6293016696843806</v>
      </c>
      <c r="AX31" s="9">
        <v>0.002</v>
      </c>
      <c r="AY31" s="9">
        <v>0.4840000000000001</v>
      </c>
      <c r="AZ31" s="9">
        <v>0.9999999999999999</v>
      </c>
      <c r="BA31" s="9">
        <v>0.7270000000000003</v>
      </c>
      <c r="BB31" s="9">
        <v>0.999999999933534</v>
      </c>
      <c r="BC31" s="9">
        <v>0.10400000000000001</v>
      </c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</row>
    <row r="32" ht="15.75" customHeight="1">
      <c r="B32" s="14">
        <v>24.5</v>
      </c>
      <c r="C32" s="8">
        <v>0.0</v>
      </c>
      <c r="D32" s="8">
        <v>0.0</v>
      </c>
      <c r="E32" s="8">
        <v>0.9998012869551711</v>
      </c>
      <c r="F32" s="9">
        <v>0.16400000000000003</v>
      </c>
      <c r="G32" s="9">
        <v>0.9859999999999999</v>
      </c>
      <c r="H32" s="9">
        <v>0.6150000000000002</v>
      </c>
      <c r="I32" s="9">
        <v>0.027009032507991627</v>
      </c>
      <c r="J32" s="9">
        <v>0.2659565520440007</v>
      </c>
      <c r="K32" s="9">
        <v>0.5702269974215134</v>
      </c>
      <c r="L32" s="9">
        <v>0.9139233100143335</v>
      </c>
      <c r="M32" s="9">
        <v>1.0</v>
      </c>
      <c r="N32" s="9">
        <v>1.0</v>
      </c>
      <c r="O32" s="9">
        <v>0.23200000000000004</v>
      </c>
      <c r="P32" s="9">
        <v>0.36900000000000016</v>
      </c>
      <c r="Q32" s="9">
        <v>0.5420000000000001</v>
      </c>
      <c r="R32" s="10">
        <v>0.9999999999999871</v>
      </c>
      <c r="S32" s="9">
        <v>0.9</v>
      </c>
      <c r="T32" s="9">
        <v>0.17400000000000004</v>
      </c>
      <c r="U32" s="10">
        <v>0.9999999996475886</v>
      </c>
      <c r="V32" s="9">
        <v>0.7450000000000001</v>
      </c>
      <c r="W32" s="9">
        <v>0.32700000000000007</v>
      </c>
      <c r="X32" s="10">
        <v>0.9999999999999104</v>
      </c>
      <c r="Y32" s="9">
        <v>0.8030000000000002</v>
      </c>
      <c r="Z32" s="9">
        <v>0.6500000000000002</v>
      </c>
      <c r="AA32" s="10">
        <v>0.9999999999999999</v>
      </c>
      <c r="AB32" s="9">
        <v>0.4960000000000002</v>
      </c>
      <c r="AC32" s="9">
        <v>0.08600000000000002</v>
      </c>
      <c r="AD32" s="10">
        <v>0.999999999761432</v>
      </c>
      <c r="AE32" s="9">
        <v>0.4610000000000002</v>
      </c>
      <c r="AF32" s="9">
        <v>0.9999999729280464</v>
      </c>
      <c r="AG32" s="9">
        <v>0.101</v>
      </c>
      <c r="AH32" s="9">
        <v>0.6920000000000001</v>
      </c>
      <c r="AI32" s="9">
        <v>0.9999999999928137</v>
      </c>
      <c r="AJ32" s="9">
        <v>0.20300000000000007</v>
      </c>
      <c r="AK32" s="9">
        <v>0.5570000000000003</v>
      </c>
      <c r="AL32" s="9">
        <v>0.6790000000000002</v>
      </c>
      <c r="AM32" s="9">
        <v>1.0000000000000002</v>
      </c>
      <c r="AN32" s="9">
        <v>0.8040000000000003</v>
      </c>
      <c r="AO32" s="9">
        <v>1.0</v>
      </c>
      <c r="AP32" s="9">
        <v>1.0000000000000002</v>
      </c>
      <c r="AQ32" s="9">
        <v>0.9120000000000004</v>
      </c>
      <c r="AR32" s="9">
        <v>1.0</v>
      </c>
      <c r="AS32" s="9">
        <v>0.7860000000000004</v>
      </c>
      <c r="AT32" s="9">
        <v>0.06079999999999999</v>
      </c>
      <c r="AU32" s="9">
        <v>0.875</v>
      </c>
      <c r="AV32" s="9">
        <v>0.7290000000000002</v>
      </c>
      <c r="AW32" s="9">
        <v>0.7042567110576415</v>
      </c>
      <c r="AX32" s="9">
        <v>0.002</v>
      </c>
      <c r="AY32" s="9">
        <v>0.5030000000000001</v>
      </c>
      <c r="AZ32" s="9">
        <v>0.9999999999999999</v>
      </c>
      <c r="BA32" s="9">
        <v>0.7450000000000003</v>
      </c>
      <c r="BB32" s="9">
        <v>0.9999999999883948</v>
      </c>
      <c r="BC32" s="9">
        <v>0.11200000000000002</v>
      </c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</row>
    <row r="33" ht="15.75" customHeight="1">
      <c r="B33" s="14">
        <v>25.5</v>
      </c>
      <c r="C33" s="8">
        <v>0.0</v>
      </c>
      <c r="D33" s="8">
        <v>0.0</v>
      </c>
      <c r="E33" s="8">
        <v>0.999917949688969</v>
      </c>
      <c r="F33" s="9">
        <v>0.18400000000000002</v>
      </c>
      <c r="G33" s="9">
        <v>0.9859999999999999</v>
      </c>
      <c r="H33" s="9">
        <v>0.6390000000000002</v>
      </c>
      <c r="I33" s="9">
        <v>0.041056855941799635</v>
      </c>
      <c r="J33" s="9">
        <v>0.33397760616528926</v>
      </c>
      <c r="K33" s="9">
        <v>0.647418514835563</v>
      </c>
      <c r="L33" s="9">
        <v>0.9423809981728539</v>
      </c>
      <c r="M33" s="9">
        <v>1.0</v>
      </c>
      <c r="N33" s="9">
        <v>1.0</v>
      </c>
      <c r="O33" s="9">
        <v>0.24400000000000005</v>
      </c>
      <c r="P33" s="9">
        <v>0.38000000000000017</v>
      </c>
      <c r="Q33" s="9">
        <v>0.5610000000000002</v>
      </c>
      <c r="R33" s="10">
        <v>0.9999999999999983</v>
      </c>
      <c r="S33" s="9">
        <v>0.9</v>
      </c>
      <c r="T33" s="9">
        <v>0.18900000000000006</v>
      </c>
      <c r="U33" s="10">
        <v>0.9999999999301459</v>
      </c>
      <c r="V33" s="9">
        <v>0.7450000000000001</v>
      </c>
      <c r="W33" s="9">
        <v>0.3500000000000001</v>
      </c>
      <c r="X33" s="10">
        <v>0.9999999999999882</v>
      </c>
      <c r="Y33" s="9">
        <v>0.8510000000000002</v>
      </c>
      <c r="Z33" s="9">
        <v>0.6640000000000003</v>
      </c>
      <c r="AA33" s="10">
        <v>0.9999999999999999</v>
      </c>
      <c r="AB33" s="9">
        <v>0.5280000000000002</v>
      </c>
      <c r="AC33" s="9">
        <v>0.09500000000000001</v>
      </c>
      <c r="AD33" s="10">
        <v>0.9999999999536113</v>
      </c>
      <c r="AE33" s="9">
        <v>0.4870000000000002</v>
      </c>
      <c r="AF33" s="9">
        <v>0.999999993311328</v>
      </c>
      <c r="AG33" s="9">
        <v>0.10800000000000001</v>
      </c>
      <c r="AH33" s="9">
        <v>0.7330000000000001</v>
      </c>
      <c r="AI33" s="9">
        <v>0.9999999999988199</v>
      </c>
      <c r="AJ33" s="9">
        <v>0.20900000000000007</v>
      </c>
      <c r="AK33" s="9">
        <v>0.5890000000000003</v>
      </c>
      <c r="AL33" s="9">
        <v>0.6910000000000002</v>
      </c>
      <c r="AM33" s="9">
        <v>1.0000000000000002</v>
      </c>
      <c r="AN33" s="9">
        <v>0.8220000000000003</v>
      </c>
      <c r="AO33" s="9">
        <v>1.0</v>
      </c>
      <c r="AP33" s="9">
        <v>1.0000000000000002</v>
      </c>
      <c r="AQ33" s="9">
        <v>0.9210000000000004</v>
      </c>
      <c r="AR33" s="9">
        <v>1.0</v>
      </c>
      <c r="AS33" s="9">
        <v>0.8060000000000004</v>
      </c>
      <c r="AT33" s="9">
        <v>0.0642</v>
      </c>
      <c r="AU33" s="9">
        <v>0.8846</v>
      </c>
      <c r="AV33" s="9">
        <v>0.7450000000000002</v>
      </c>
      <c r="AW33" s="9">
        <v>0.7705169676316042</v>
      </c>
      <c r="AX33" s="9">
        <v>0.002</v>
      </c>
      <c r="AY33" s="9">
        <v>0.5220000000000001</v>
      </c>
      <c r="AZ33" s="9">
        <v>0.9999999999999999</v>
      </c>
      <c r="BA33" s="9">
        <v>0.7580000000000003</v>
      </c>
      <c r="BB33" s="9">
        <v>0.9999999999980503</v>
      </c>
      <c r="BC33" s="9">
        <v>0.12600000000000003</v>
      </c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</row>
    <row r="34" ht="15.75" customHeight="1">
      <c r="B34" s="14">
        <v>26.5</v>
      </c>
      <c r="C34" s="8">
        <v>0.0</v>
      </c>
      <c r="D34" s="8">
        <v>0.0</v>
      </c>
      <c r="E34" s="8">
        <v>0.9999673069994219</v>
      </c>
      <c r="F34" s="9">
        <v>0.201</v>
      </c>
      <c r="G34" s="9">
        <v>0.9859999999999999</v>
      </c>
      <c r="H34" s="9">
        <v>0.6590000000000003</v>
      </c>
      <c r="I34" s="9">
        <v>0.06023753793796058</v>
      </c>
      <c r="J34" s="9">
        <v>0.4069694296262104</v>
      </c>
      <c r="K34" s="9">
        <v>0.7180784423145776</v>
      </c>
      <c r="L34" s="9">
        <v>0.9626297378241089</v>
      </c>
      <c r="M34" s="9">
        <v>1.0</v>
      </c>
      <c r="N34" s="9">
        <v>1.0</v>
      </c>
      <c r="O34" s="9">
        <v>0.25800000000000006</v>
      </c>
      <c r="P34" s="9">
        <v>0.3980000000000002</v>
      </c>
      <c r="Q34" s="9">
        <v>0.5770000000000002</v>
      </c>
      <c r="R34" s="10">
        <v>0.9999999999999997</v>
      </c>
      <c r="S34" s="9">
        <v>0.93</v>
      </c>
      <c r="T34" s="9">
        <v>0.19900000000000007</v>
      </c>
      <c r="U34" s="10">
        <v>0.9999999999866573</v>
      </c>
      <c r="V34" s="9">
        <v>0.7630000000000001</v>
      </c>
      <c r="W34" s="9">
        <v>0.3700000000000001</v>
      </c>
      <c r="X34" s="10">
        <v>0.9999999999999987</v>
      </c>
      <c r="Y34" s="9">
        <v>0.8510000000000002</v>
      </c>
      <c r="Z34" s="9">
        <v>0.6850000000000003</v>
      </c>
      <c r="AA34" s="10">
        <v>0.9999999999999999</v>
      </c>
      <c r="AB34" s="9">
        <v>0.5600000000000003</v>
      </c>
      <c r="AC34" s="9">
        <v>0.10200000000000002</v>
      </c>
      <c r="AD34" s="10">
        <v>0.9999999999913081</v>
      </c>
      <c r="AE34" s="9">
        <v>0.5130000000000002</v>
      </c>
      <c r="AF34" s="9">
        <v>0.9999999984071485</v>
      </c>
      <c r="AG34" s="9">
        <v>0.11500000000000002</v>
      </c>
      <c r="AH34" s="9">
        <v>0.7740000000000001</v>
      </c>
      <c r="AI34" s="9">
        <v>0.9999999999998133</v>
      </c>
      <c r="AJ34" s="9">
        <v>0.21900000000000008</v>
      </c>
      <c r="AK34" s="9">
        <v>0.6210000000000003</v>
      </c>
      <c r="AL34" s="9">
        <v>0.6970000000000002</v>
      </c>
      <c r="AM34" s="9">
        <v>1.0000000000000002</v>
      </c>
      <c r="AN34" s="9">
        <v>0.8450000000000003</v>
      </c>
      <c r="AO34" s="9">
        <v>1.0</v>
      </c>
      <c r="AP34" s="9">
        <v>1.0000000000000002</v>
      </c>
      <c r="AQ34" s="9">
        <v>0.9260000000000004</v>
      </c>
      <c r="AR34" s="9">
        <v>1.0</v>
      </c>
      <c r="AS34" s="9">
        <v>0.8140000000000004</v>
      </c>
      <c r="AT34" s="9">
        <v>0.0672</v>
      </c>
      <c r="AU34" s="9">
        <v>0.8936000000000001</v>
      </c>
      <c r="AV34" s="9">
        <v>0.7630000000000002</v>
      </c>
      <c r="AW34" s="9">
        <v>0.8268381857194724</v>
      </c>
      <c r="AX34" s="9">
        <v>0.002</v>
      </c>
      <c r="AY34" s="9">
        <v>0.5410000000000001</v>
      </c>
      <c r="AZ34" s="9">
        <v>0.9999999999999999</v>
      </c>
      <c r="BA34" s="9">
        <v>0.7680000000000003</v>
      </c>
      <c r="BB34" s="9">
        <v>0.9999999999996844</v>
      </c>
      <c r="BC34" s="9">
        <v>0.13700000000000004</v>
      </c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</row>
    <row r="35" ht="15.75" customHeight="1">
      <c r="B35" s="14">
        <v>27.5</v>
      </c>
      <c r="C35" s="8">
        <v>0.0</v>
      </c>
      <c r="D35" s="8">
        <v>0.0</v>
      </c>
      <c r="E35" s="8">
        <v>0.9999874155333102</v>
      </c>
      <c r="F35" s="9">
        <v>0.21800000000000003</v>
      </c>
      <c r="G35" s="9">
        <v>0.9859999999999999</v>
      </c>
      <c r="H35" s="9">
        <v>0.6800000000000003</v>
      </c>
      <c r="I35" s="9">
        <v>0.08545658278476477</v>
      </c>
      <c r="J35" s="9">
        <v>0.48239431386916226</v>
      </c>
      <c r="K35" s="9">
        <v>0.7803638598701534</v>
      </c>
      <c r="L35" s="9">
        <v>0.9765038742518206</v>
      </c>
      <c r="M35" s="9">
        <v>1.0</v>
      </c>
      <c r="N35" s="9">
        <v>1.0</v>
      </c>
      <c r="O35" s="9">
        <v>0.2720000000000001</v>
      </c>
      <c r="P35" s="9">
        <v>0.4170000000000002</v>
      </c>
      <c r="Q35" s="9">
        <v>0.5960000000000002</v>
      </c>
      <c r="R35" s="10">
        <v>0.9999999999999998</v>
      </c>
      <c r="S35" s="9">
        <v>0.93</v>
      </c>
      <c r="T35" s="9">
        <v>0.21300000000000008</v>
      </c>
      <c r="U35" s="10">
        <v>0.9999999999975411</v>
      </c>
      <c r="V35" s="9">
        <v>0.7630000000000001</v>
      </c>
      <c r="W35" s="9">
        <v>0.3830000000000001</v>
      </c>
      <c r="X35" s="10">
        <v>1.0</v>
      </c>
      <c r="Y35" s="9">
        <v>0.8510000000000002</v>
      </c>
      <c r="Z35" s="9">
        <v>0.7040000000000003</v>
      </c>
      <c r="AA35" s="10">
        <v>0.9999999999999999</v>
      </c>
      <c r="AB35" s="9">
        <v>0.5920000000000003</v>
      </c>
      <c r="AC35" s="9">
        <v>0.10900000000000003</v>
      </c>
      <c r="AD35" s="10">
        <v>0.9999999999984286</v>
      </c>
      <c r="AE35" s="9">
        <v>0.5390000000000003</v>
      </c>
      <c r="AF35" s="9">
        <v>0.9999999996339201</v>
      </c>
      <c r="AG35" s="9">
        <v>0.12200000000000003</v>
      </c>
      <c r="AH35" s="9">
        <v>0.8720000000000001</v>
      </c>
      <c r="AI35" s="9">
        <v>0.9999999999999715</v>
      </c>
      <c r="AJ35" s="9">
        <v>0.2320000000000001</v>
      </c>
      <c r="AK35" s="9">
        <v>0.6410000000000003</v>
      </c>
      <c r="AL35" s="9">
        <v>0.7190000000000002</v>
      </c>
      <c r="AM35" s="9">
        <v>1.0000000000000002</v>
      </c>
      <c r="AN35" s="9">
        <v>0.8570000000000003</v>
      </c>
      <c r="AO35" s="9">
        <v>1.0</v>
      </c>
      <c r="AP35" s="9">
        <v>1.0000000000000002</v>
      </c>
      <c r="AQ35" s="9">
        <v>0.9320000000000004</v>
      </c>
      <c r="AR35" s="9">
        <v>1.0</v>
      </c>
      <c r="AS35" s="9">
        <v>0.8240000000000004</v>
      </c>
      <c r="AT35" s="9">
        <v>0.0712</v>
      </c>
      <c r="AU35" s="9">
        <v>0.9024000000000001</v>
      </c>
      <c r="AV35" s="9">
        <v>0.7780000000000002</v>
      </c>
      <c r="AW35" s="9">
        <v>0.8729381457099127</v>
      </c>
      <c r="AX35" s="9">
        <v>0.002</v>
      </c>
      <c r="AY35" s="9">
        <v>0.5600000000000002</v>
      </c>
      <c r="AZ35" s="9">
        <v>0.9999999999999999</v>
      </c>
      <c r="BA35" s="9">
        <v>0.7890000000000004</v>
      </c>
      <c r="BB35" s="9">
        <v>0.9999999999999506</v>
      </c>
      <c r="BC35" s="9">
        <v>0.14900000000000005</v>
      </c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</row>
    <row r="36" ht="15.75" customHeight="1">
      <c r="B36" s="14">
        <v>28.5</v>
      </c>
      <c r="C36" s="8">
        <v>0.0</v>
      </c>
      <c r="D36" s="8">
        <v>0.0</v>
      </c>
      <c r="E36" s="8">
        <v>0.9999953153144805</v>
      </c>
      <c r="F36" s="9">
        <v>0.23700000000000002</v>
      </c>
      <c r="G36" s="9">
        <v>0.9859999999999999</v>
      </c>
      <c r="H36" s="9">
        <v>0.6990000000000003</v>
      </c>
      <c r="I36" s="9">
        <v>0.1174307289298201</v>
      </c>
      <c r="J36" s="9">
        <v>0.5575498235255322</v>
      </c>
      <c r="K36" s="9">
        <v>0.833306464792393</v>
      </c>
      <c r="L36" s="9">
        <v>0.9856707143915587</v>
      </c>
      <c r="M36" s="9">
        <v>1.0</v>
      </c>
      <c r="N36" s="9">
        <v>1.0</v>
      </c>
      <c r="O36" s="9">
        <v>0.2890000000000001</v>
      </c>
      <c r="P36" s="9">
        <v>0.44600000000000023</v>
      </c>
      <c r="Q36" s="9">
        <v>0.6180000000000002</v>
      </c>
      <c r="R36" s="10">
        <v>0.9999999999999998</v>
      </c>
      <c r="S36" s="9">
        <v>0.9560000000000001</v>
      </c>
      <c r="T36" s="9">
        <v>0.2230000000000001</v>
      </c>
      <c r="U36" s="10">
        <v>0.9999999999995624</v>
      </c>
      <c r="V36" s="9">
        <v>0.7630000000000001</v>
      </c>
      <c r="W36" s="9">
        <v>0.40300000000000014</v>
      </c>
      <c r="X36" s="10">
        <v>1.0000000000000002</v>
      </c>
      <c r="Y36" s="9">
        <v>0.8940000000000002</v>
      </c>
      <c r="Z36" s="9">
        <v>0.7170000000000003</v>
      </c>
      <c r="AA36" s="10">
        <v>0.9999999999999999</v>
      </c>
      <c r="AB36" s="9">
        <v>0.6240000000000003</v>
      </c>
      <c r="AC36" s="9">
        <v>0.12000000000000002</v>
      </c>
      <c r="AD36" s="10">
        <v>0.9999999999997256</v>
      </c>
      <c r="AE36" s="9">
        <v>0.5650000000000003</v>
      </c>
      <c r="AF36" s="9">
        <v>0.9999999999187064</v>
      </c>
      <c r="AG36" s="9">
        <v>0.13300000000000003</v>
      </c>
      <c r="AH36" s="9">
        <v>0.9060000000000001</v>
      </c>
      <c r="AI36" s="9">
        <v>0.9999999999999958</v>
      </c>
      <c r="AJ36" s="9">
        <v>0.2480000000000001</v>
      </c>
      <c r="AK36" s="9">
        <v>0.6430000000000003</v>
      </c>
      <c r="AL36" s="9">
        <v>0.7290000000000002</v>
      </c>
      <c r="AM36" s="9">
        <v>1.0000000000000002</v>
      </c>
      <c r="AN36" s="9">
        <v>0.8610000000000003</v>
      </c>
      <c r="AO36" s="9">
        <v>1.0</v>
      </c>
      <c r="AP36" s="9">
        <v>1.0000000000000002</v>
      </c>
      <c r="AQ36" s="9">
        <v>0.9400000000000004</v>
      </c>
      <c r="AR36" s="9">
        <v>1.0</v>
      </c>
      <c r="AS36" s="9">
        <v>0.8470000000000004</v>
      </c>
      <c r="AT36" s="9">
        <v>0.0746</v>
      </c>
      <c r="AU36" s="9">
        <v>0.9112000000000001</v>
      </c>
      <c r="AV36" s="9">
        <v>0.7910000000000003</v>
      </c>
      <c r="AW36" s="9">
        <v>0.9093241855595102</v>
      </c>
      <c r="AX36" s="9">
        <v>0.002</v>
      </c>
      <c r="AY36" s="9">
        <v>0.5790000000000002</v>
      </c>
      <c r="AZ36" s="9">
        <v>0.9999999999999999</v>
      </c>
      <c r="BA36" s="9">
        <v>0.8080000000000004</v>
      </c>
      <c r="BB36" s="9">
        <v>0.9999999999999925</v>
      </c>
      <c r="BC36" s="9">
        <v>0.15900000000000006</v>
      </c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</row>
    <row r="37" ht="15.75" customHeight="1">
      <c r="B37" s="14">
        <v>29.5</v>
      </c>
      <c r="C37" s="8">
        <v>0.0</v>
      </c>
      <c r="D37" s="8">
        <v>0.0</v>
      </c>
      <c r="E37" s="8">
        <v>0.9999983117832003</v>
      </c>
      <c r="F37" s="9">
        <v>0.259</v>
      </c>
      <c r="G37" s="9">
        <v>0.9859999999999999</v>
      </c>
      <c r="H37" s="9">
        <v>0.7170000000000003</v>
      </c>
      <c r="I37" s="9">
        <v>0.15657149403842233</v>
      </c>
      <c r="J37" s="9">
        <v>0.629854606953557</v>
      </c>
      <c r="K37" s="9">
        <v>0.876755912969955</v>
      </c>
      <c r="L37" s="9">
        <v>0.9915185262048399</v>
      </c>
      <c r="M37" s="9">
        <v>1.0</v>
      </c>
      <c r="N37" s="9">
        <v>1.0</v>
      </c>
      <c r="O37" s="9">
        <v>0.3020000000000001</v>
      </c>
      <c r="P37" s="9">
        <v>0.46000000000000024</v>
      </c>
      <c r="Q37" s="9">
        <v>0.6380000000000002</v>
      </c>
      <c r="R37" s="10">
        <v>0.9999999999999998</v>
      </c>
      <c r="S37" s="9">
        <v>0.9560000000000001</v>
      </c>
      <c r="T37" s="9">
        <v>0.2360000000000001</v>
      </c>
      <c r="U37" s="10">
        <v>0.9999999999999247</v>
      </c>
      <c r="V37" s="9">
        <v>0.7630000000000001</v>
      </c>
      <c r="W37" s="9">
        <v>0.42100000000000015</v>
      </c>
      <c r="X37" s="10">
        <v>1.0000000000000002</v>
      </c>
      <c r="Y37" s="9">
        <v>0.8940000000000002</v>
      </c>
      <c r="Z37" s="9">
        <v>0.7240000000000003</v>
      </c>
      <c r="AA37" s="10">
        <v>0.9999999999999999</v>
      </c>
      <c r="AB37" s="9">
        <v>0.6560000000000004</v>
      </c>
      <c r="AC37" s="9">
        <v>0.12800000000000003</v>
      </c>
      <c r="AD37" s="10">
        <v>0.9999999999999536</v>
      </c>
      <c r="AE37" s="9">
        <v>0.5910000000000003</v>
      </c>
      <c r="AF37" s="9">
        <v>0.9999999999825377</v>
      </c>
      <c r="AG37" s="9">
        <v>0.14300000000000004</v>
      </c>
      <c r="AH37" s="9">
        <v>0.9060000000000001</v>
      </c>
      <c r="AI37" s="9">
        <v>0.9999999999999993</v>
      </c>
      <c r="AJ37" s="9">
        <v>0.2630000000000001</v>
      </c>
      <c r="AK37" s="9">
        <v>0.6620000000000004</v>
      </c>
      <c r="AL37" s="9">
        <v>0.7350000000000002</v>
      </c>
      <c r="AM37" s="9">
        <v>1.0000000000000002</v>
      </c>
      <c r="AN37" s="9">
        <v>0.8670000000000003</v>
      </c>
      <c r="AO37" s="9">
        <v>1.0</v>
      </c>
      <c r="AP37" s="9">
        <v>1.0000000000000002</v>
      </c>
      <c r="AQ37" s="9">
        <v>0.9470000000000004</v>
      </c>
      <c r="AR37" s="9">
        <v>1.0</v>
      </c>
      <c r="AS37" s="9">
        <v>0.8580000000000004</v>
      </c>
      <c r="AT37" s="9">
        <v>0.078</v>
      </c>
      <c r="AU37" s="9">
        <v>0.9190000000000002</v>
      </c>
      <c r="AV37" s="9">
        <v>0.8100000000000003</v>
      </c>
      <c r="AW37" s="9">
        <v>0.9370528573069622</v>
      </c>
      <c r="AX37" s="9">
        <v>0.002</v>
      </c>
      <c r="AY37" s="9">
        <v>0.5980000000000002</v>
      </c>
      <c r="AZ37" s="9">
        <v>0.9999999999999999</v>
      </c>
      <c r="BA37" s="9">
        <v>0.8210000000000004</v>
      </c>
      <c r="BB37" s="9">
        <v>0.9999999999999988</v>
      </c>
      <c r="BC37" s="9">
        <v>0.17600000000000005</v>
      </c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</row>
    <row r="38" ht="15.75" customHeight="1">
      <c r="B38" s="14">
        <v>30.5</v>
      </c>
      <c r="C38" s="8">
        <v>0.0</v>
      </c>
      <c r="D38" s="8">
        <v>0.0</v>
      </c>
      <c r="E38" s="8">
        <v>0.9999994104883976</v>
      </c>
      <c r="F38" s="9">
        <v>0.28</v>
      </c>
      <c r="G38" s="9">
        <v>0.9859999999999999</v>
      </c>
      <c r="H38" s="9">
        <v>0.7410000000000003</v>
      </c>
      <c r="I38" s="9">
        <v>0.20288806608360163</v>
      </c>
      <c r="J38" s="9">
        <v>0.6970980555416201</v>
      </c>
      <c r="K38" s="9">
        <v>0.9112258085241542</v>
      </c>
      <c r="L38" s="9">
        <v>0.99512467682303</v>
      </c>
      <c r="M38" s="9">
        <v>1.0</v>
      </c>
      <c r="N38" s="9">
        <v>1.0</v>
      </c>
      <c r="O38" s="9">
        <v>0.3180000000000001</v>
      </c>
      <c r="P38" s="9">
        <v>0.48300000000000026</v>
      </c>
      <c r="Q38" s="9">
        <v>0.6540000000000002</v>
      </c>
      <c r="R38" s="10">
        <v>0.9999999999999998</v>
      </c>
      <c r="S38" s="9">
        <v>0.9560000000000001</v>
      </c>
      <c r="T38" s="9">
        <v>0.2440000000000001</v>
      </c>
      <c r="U38" s="10">
        <v>0.9999999999999876</v>
      </c>
      <c r="V38" s="9">
        <v>0.7630000000000001</v>
      </c>
      <c r="W38" s="9">
        <v>0.43500000000000016</v>
      </c>
      <c r="X38" s="10">
        <v>1.0000000000000002</v>
      </c>
      <c r="Y38" s="9">
        <v>0.8940000000000002</v>
      </c>
      <c r="Z38" s="9">
        <v>0.7320000000000003</v>
      </c>
      <c r="AA38" s="10">
        <v>0.9999999999999999</v>
      </c>
      <c r="AB38" s="9">
        <v>0.6880000000000004</v>
      </c>
      <c r="AC38" s="9">
        <v>0.13200000000000003</v>
      </c>
      <c r="AD38" s="10">
        <v>0.9999999999999923</v>
      </c>
      <c r="AE38" s="9">
        <v>0.6170000000000003</v>
      </c>
      <c r="AF38" s="9">
        <v>0.9999999999963679</v>
      </c>
      <c r="AG38" s="9">
        <v>0.16000000000000003</v>
      </c>
      <c r="AH38" s="9">
        <v>0.9060000000000001</v>
      </c>
      <c r="AI38" s="9">
        <v>0.9999999999999999</v>
      </c>
      <c r="AJ38" s="9">
        <v>0.27800000000000014</v>
      </c>
      <c r="AK38" s="9">
        <v>0.6890000000000004</v>
      </c>
      <c r="AL38" s="9">
        <v>0.7490000000000002</v>
      </c>
      <c r="AM38" s="9">
        <v>1.0000000000000002</v>
      </c>
      <c r="AN38" s="9">
        <v>0.8760000000000003</v>
      </c>
      <c r="AO38" s="9">
        <v>1.0</v>
      </c>
      <c r="AP38" s="9">
        <v>1.0</v>
      </c>
      <c r="AQ38" s="9">
        <v>0.9560000000000004</v>
      </c>
      <c r="AR38" s="9">
        <v>1.0</v>
      </c>
      <c r="AS38" s="9">
        <v>0.8660000000000004</v>
      </c>
      <c r="AT38" s="9">
        <v>0.0806</v>
      </c>
      <c r="AU38" s="9">
        <v>0.9312000000000001</v>
      </c>
      <c r="AV38" s="9">
        <v>0.8190000000000003</v>
      </c>
      <c r="AW38" s="9">
        <v>0.9574796454942518</v>
      </c>
      <c r="AX38" s="9">
        <v>0.003</v>
      </c>
      <c r="AY38" s="9">
        <v>0.6170000000000002</v>
      </c>
      <c r="AZ38" s="9">
        <v>0.9999999999999999</v>
      </c>
      <c r="BA38" s="9">
        <v>0.8250000000000004</v>
      </c>
      <c r="BB38" s="9">
        <v>0.9999999999999997</v>
      </c>
      <c r="BC38" s="9">
        <v>0.19100000000000006</v>
      </c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</row>
    <row r="39" ht="15.75" customHeight="1">
      <c r="B39" s="14">
        <v>31.5</v>
      </c>
      <c r="C39" s="8">
        <v>0.0</v>
      </c>
      <c r="D39" s="8">
        <v>0.0</v>
      </c>
      <c r="E39" s="8">
        <v>0.9999998003515321</v>
      </c>
      <c r="F39" s="9">
        <v>0.31500000000000006</v>
      </c>
      <c r="G39" s="9">
        <v>0.9859999999999999</v>
      </c>
      <c r="H39" s="9">
        <v>0.7530000000000003</v>
      </c>
      <c r="I39" s="9">
        <v>0.2559280114901779</v>
      </c>
      <c r="J39" s="9">
        <v>0.7576171592708768</v>
      </c>
      <c r="K39" s="9">
        <v>0.937689792852862</v>
      </c>
      <c r="L39" s="9">
        <v>0.9972767344500144</v>
      </c>
      <c r="M39" s="9">
        <v>1.0</v>
      </c>
      <c r="N39" s="9">
        <v>1.0</v>
      </c>
      <c r="O39" s="9">
        <v>0.3310000000000001</v>
      </c>
      <c r="P39" s="9">
        <v>0.5050000000000002</v>
      </c>
      <c r="Q39" s="9">
        <v>0.6750000000000003</v>
      </c>
      <c r="R39" s="10">
        <v>0.9999999999999998</v>
      </c>
      <c r="S39" s="9">
        <v>0.9560000000000001</v>
      </c>
      <c r="T39" s="9">
        <v>0.2550000000000001</v>
      </c>
      <c r="U39" s="10">
        <v>0.9999999999999981</v>
      </c>
      <c r="V39" s="9">
        <v>0.8440000000000001</v>
      </c>
      <c r="W39" s="9">
        <v>0.4480000000000002</v>
      </c>
      <c r="X39" s="10">
        <v>1.0000000000000002</v>
      </c>
      <c r="Y39" s="9">
        <v>0.8940000000000002</v>
      </c>
      <c r="Z39" s="9">
        <v>0.7540000000000003</v>
      </c>
      <c r="AA39" s="10">
        <v>0.9999999999999999</v>
      </c>
      <c r="AB39" s="9">
        <v>0.6880000000000004</v>
      </c>
      <c r="AC39" s="9">
        <v>0.13700000000000004</v>
      </c>
      <c r="AD39" s="10">
        <v>0.9999999999999987</v>
      </c>
      <c r="AE39" s="9">
        <v>0.6430000000000003</v>
      </c>
      <c r="AF39" s="9">
        <v>0.9999999999992678</v>
      </c>
      <c r="AG39" s="9">
        <v>0.16700000000000004</v>
      </c>
      <c r="AH39" s="9">
        <v>0.9060000000000001</v>
      </c>
      <c r="AI39" s="9">
        <v>1.0</v>
      </c>
      <c r="AJ39" s="9">
        <v>0.29200000000000015</v>
      </c>
      <c r="AK39" s="9">
        <v>0.6890000000000004</v>
      </c>
      <c r="AL39" s="9">
        <v>0.7710000000000002</v>
      </c>
      <c r="AM39" s="9">
        <v>1.0000000000000002</v>
      </c>
      <c r="AN39" s="9">
        <v>0.8800000000000003</v>
      </c>
      <c r="AO39" s="9">
        <v>1.0</v>
      </c>
      <c r="AP39" s="9">
        <v>1.0</v>
      </c>
      <c r="AQ39" s="9">
        <v>0.9620000000000004</v>
      </c>
      <c r="AR39" s="9">
        <v>1.0</v>
      </c>
      <c r="AS39" s="9">
        <v>0.8720000000000004</v>
      </c>
      <c r="AT39" s="9">
        <v>0.08460000000000001</v>
      </c>
      <c r="AU39" s="9">
        <v>0.9378000000000002</v>
      </c>
      <c r="AV39" s="9">
        <v>0.8300000000000003</v>
      </c>
      <c r="AW39" s="9">
        <v>0.9720419686858357</v>
      </c>
      <c r="AX39" s="9">
        <v>0.003</v>
      </c>
      <c r="AY39" s="9">
        <v>0.6360000000000002</v>
      </c>
      <c r="AZ39" s="9">
        <v>0.9999999999999999</v>
      </c>
      <c r="BA39" s="9">
        <v>0.8400000000000004</v>
      </c>
      <c r="BB39" s="9">
        <v>0.9999999999999998</v>
      </c>
      <c r="BC39" s="9">
        <v>0.20600000000000007</v>
      </c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</row>
    <row r="40" ht="15.75" customHeight="1">
      <c r="B40" s="14">
        <v>32.5</v>
      </c>
      <c r="C40" s="8">
        <v>0.0</v>
      </c>
      <c r="D40" s="8">
        <v>0.0</v>
      </c>
      <c r="E40" s="8">
        <v>0.9999999343669846</v>
      </c>
      <c r="F40" s="9">
        <v>0.3320000000000001</v>
      </c>
      <c r="G40" s="9">
        <v>0.9859999999999999</v>
      </c>
      <c r="H40" s="9">
        <v>0.7720000000000004</v>
      </c>
      <c r="I40" s="9">
        <v>0.31476920092559846</v>
      </c>
      <c r="J40" s="9">
        <v>0.8103822528348226</v>
      </c>
      <c r="K40" s="9">
        <v>0.9573723811973385</v>
      </c>
      <c r="L40" s="9">
        <v>0.9985208927656147</v>
      </c>
      <c r="M40" s="9">
        <v>1.0</v>
      </c>
      <c r="N40" s="9">
        <v>1.0</v>
      </c>
      <c r="O40" s="9">
        <v>0.35100000000000015</v>
      </c>
      <c r="P40" s="9">
        <v>0.5270000000000002</v>
      </c>
      <c r="Q40" s="9">
        <v>0.6850000000000003</v>
      </c>
      <c r="R40" s="10">
        <v>0.9999999999999998</v>
      </c>
      <c r="S40" s="9">
        <v>0.9560000000000001</v>
      </c>
      <c r="T40" s="9">
        <v>0.2670000000000001</v>
      </c>
      <c r="U40" s="10">
        <v>0.9999999999999998</v>
      </c>
      <c r="V40" s="9">
        <v>0.8440000000000001</v>
      </c>
      <c r="W40" s="9">
        <v>0.4670000000000002</v>
      </c>
      <c r="X40" s="10">
        <v>1.0000000000000002</v>
      </c>
      <c r="Y40" s="9">
        <v>0.8940000000000002</v>
      </c>
      <c r="Z40" s="9">
        <v>0.7640000000000003</v>
      </c>
      <c r="AA40" s="10">
        <v>0.9999999999999999</v>
      </c>
      <c r="AB40" s="9">
        <v>0.6880000000000004</v>
      </c>
      <c r="AC40" s="9">
        <v>0.14200000000000004</v>
      </c>
      <c r="AD40" s="10">
        <v>0.9999999999999997</v>
      </c>
      <c r="AE40" s="9">
        <v>0.6690000000000004</v>
      </c>
      <c r="AF40" s="9">
        <v>0.9999999999998569</v>
      </c>
      <c r="AG40" s="9">
        <v>0.18100000000000005</v>
      </c>
      <c r="AH40" s="9">
        <v>0.9060000000000001</v>
      </c>
      <c r="AI40" s="9">
        <v>1.0</v>
      </c>
      <c r="AJ40" s="9">
        <v>0.29900000000000015</v>
      </c>
      <c r="AK40" s="9">
        <v>0.6890000000000004</v>
      </c>
      <c r="AL40" s="9">
        <v>0.7820000000000003</v>
      </c>
      <c r="AM40" s="9">
        <v>1.0000000000000002</v>
      </c>
      <c r="AN40" s="9">
        <v>0.8870000000000003</v>
      </c>
      <c r="AO40" s="9">
        <v>1.0</v>
      </c>
      <c r="AP40" s="9">
        <v>1.0</v>
      </c>
      <c r="AQ40" s="9">
        <v>0.9650000000000004</v>
      </c>
      <c r="AR40" s="9">
        <v>1.0</v>
      </c>
      <c r="AS40" s="9">
        <v>0.8780000000000004</v>
      </c>
      <c r="AT40" s="9">
        <v>0.08800000000000001</v>
      </c>
      <c r="AU40" s="9">
        <v>0.9430000000000002</v>
      </c>
      <c r="AV40" s="9">
        <v>0.8410000000000003</v>
      </c>
      <c r="AW40" s="9">
        <v>0.9820990731400233</v>
      </c>
      <c r="AX40" s="9">
        <v>0.003</v>
      </c>
      <c r="AY40" s="9">
        <v>0.6550000000000002</v>
      </c>
      <c r="AZ40" s="9">
        <v>0.9999999999999999</v>
      </c>
      <c r="BA40" s="9">
        <v>0.8500000000000004</v>
      </c>
      <c r="BB40" s="9">
        <v>0.9999999999999998</v>
      </c>
      <c r="BC40" s="9">
        <v>0.21400000000000008</v>
      </c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</row>
    <row r="41" ht="15.75" customHeight="1">
      <c r="B41" s="14">
        <v>33.5</v>
      </c>
      <c r="C41" s="8">
        <v>0.0</v>
      </c>
      <c r="D41" s="8">
        <v>0.0</v>
      </c>
      <c r="E41" s="8">
        <v>0.9999999790388021</v>
      </c>
      <c r="F41" s="9">
        <v>0.3540000000000001</v>
      </c>
      <c r="G41" s="9">
        <v>0.9859999999999999</v>
      </c>
      <c r="H41" s="9">
        <v>0.7850000000000004</v>
      </c>
      <c r="I41" s="9">
        <v>0.37806805622733874</v>
      </c>
      <c r="J41" s="9">
        <v>0.8549927410297948</v>
      </c>
      <c r="K41" s="9">
        <v>0.9715677024882033</v>
      </c>
      <c r="L41" s="9">
        <v>0.9992183754576938</v>
      </c>
      <c r="M41" s="9">
        <v>1.0</v>
      </c>
      <c r="N41" s="9">
        <v>1.0</v>
      </c>
      <c r="O41" s="9">
        <v>0.36200000000000015</v>
      </c>
      <c r="P41" s="9">
        <v>0.5440000000000003</v>
      </c>
      <c r="Q41" s="9">
        <v>0.6980000000000003</v>
      </c>
      <c r="R41" s="10">
        <v>0.9999999999999998</v>
      </c>
      <c r="S41" s="9">
        <v>0.9560000000000001</v>
      </c>
      <c r="T41" s="9">
        <v>0.28100000000000014</v>
      </c>
      <c r="U41" s="10">
        <v>1.0</v>
      </c>
      <c r="V41" s="9">
        <v>0.8440000000000001</v>
      </c>
      <c r="W41" s="9">
        <v>0.4850000000000002</v>
      </c>
      <c r="X41" s="10">
        <v>1.0000000000000002</v>
      </c>
      <c r="Y41" s="9">
        <v>0.8940000000000002</v>
      </c>
      <c r="Z41" s="9">
        <v>0.7740000000000004</v>
      </c>
      <c r="AA41" s="10">
        <v>0.9999999999999999</v>
      </c>
      <c r="AB41" s="9">
        <v>0.6880000000000004</v>
      </c>
      <c r="AC41" s="9">
        <v>0.14900000000000005</v>
      </c>
      <c r="AD41" s="10">
        <v>0.9999999999999998</v>
      </c>
      <c r="AE41" s="9">
        <v>0.6690000000000004</v>
      </c>
      <c r="AF41" s="9">
        <v>0.9999999999999729</v>
      </c>
      <c r="AG41" s="9">
        <v>0.19300000000000006</v>
      </c>
      <c r="AH41" s="9">
        <v>0.9060000000000001</v>
      </c>
      <c r="AI41" s="9">
        <v>1.0</v>
      </c>
      <c r="AJ41" s="9">
        <v>0.30500000000000016</v>
      </c>
      <c r="AK41" s="9">
        <v>0.7080000000000004</v>
      </c>
      <c r="AL41" s="9">
        <v>0.7890000000000003</v>
      </c>
      <c r="AM41" s="9">
        <v>1.0000000000000002</v>
      </c>
      <c r="AN41" s="9">
        <v>0.8900000000000003</v>
      </c>
      <c r="AO41" s="9">
        <v>1.0</v>
      </c>
      <c r="AP41" s="9">
        <v>1.0</v>
      </c>
      <c r="AQ41" s="9">
        <v>0.9700000000000004</v>
      </c>
      <c r="AR41" s="9">
        <v>1.0</v>
      </c>
      <c r="AS41" s="9">
        <v>0.8840000000000005</v>
      </c>
      <c r="AT41" s="9">
        <v>0.09200000000000001</v>
      </c>
      <c r="AU41" s="9">
        <v>0.9472000000000002</v>
      </c>
      <c r="AV41" s="9">
        <v>0.8500000000000003</v>
      </c>
      <c r="AW41" s="9">
        <v>0.9888342855169187</v>
      </c>
      <c r="AX41" s="9">
        <v>0.004</v>
      </c>
      <c r="AY41" s="9">
        <v>0.6740000000000003</v>
      </c>
      <c r="AZ41" s="9">
        <v>0.9999999999999999</v>
      </c>
      <c r="BA41" s="9">
        <v>0.8590000000000004</v>
      </c>
      <c r="BB41" s="9">
        <v>0.9999999999999998</v>
      </c>
      <c r="BC41" s="9">
        <v>0.2280000000000001</v>
      </c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</row>
    <row r="42" ht="15.75" customHeight="1">
      <c r="B42" s="14">
        <v>34.5</v>
      </c>
      <c r="C42" s="8">
        <v>0.0</v>
      </c>
      <c r="D42" s="8">
        <v>0.0</v>
      </c>
      <c r="E42" s="8">
        <v>0.999999993491449</v>
      </c>
      <c r="F42" s="9">
        <v>0.3750000000000001</v>
      </c>
      <c r="G42" s="9">
        <v>0.9859999999999999</v>
      </c>
      <c r="H42" s="9">
        <v>0.7960000000000004</v>
      </c>
      <c r="I42" s="9">
        <v>0.4441595080865088</v>
      </c>
      <c r="J42" s="9">
        <v>0.8915995828133162</v>
      </c>
      <c r="K42" s="9">
        <v>0.9815044273918088</v>
      </c>
      <c r="L42" s="9">
        <v>0.999597888098972</v>
      </c>
      <c r="M42" s="9">
        <v>1.0</v>
      </c>
      <c r="N42" s="9">
        <v>1.0</v>
      </c>
      <c r="O42" s="9">
        <v>0.37700000000000017</v>
      </c>
      <c r="P42" s="9">
        <v>0.5560000000000003</v>
      </c>
      <c r="Q42" s="9">
        <v>0.7170000000000003</v>
      </c>
      <c r="R42" s="10">
        <v>0.9999999999999998</v>
      </c>
      <c r="S42" s="9">
        <v>0.9800000000000001</v>
      </c>
      <c r="T42" s="9">
        <v>0.28900000000000015</v>
      </c>
      <c r="U42" s="10">
        <v>1.0</v>
      </c>
      <c r="V42" s="9">
        <v>0.8440000000000001</v>
      </c>
      <c r="W42" s="9">
        <v>0.5000000000000002</v>
      </c>
      <c r="X42" s="10">
        <v>1.0000000000000002</v>
      </c>
      <c r="Y42" s="9">
        <v>0.8940000000000002</v>
      </c>
      <c r="Z42" s="9">
        <v>0.7870000000000004</v>
      </c>
      <c r="AA42" s="10">
        <v>0.9999999999999999</v>
      </c>
      <c r="AB42" s="9">
        <v>0.6880000000000004</v>
      </c>
      <c r="AC42" s="9">
        <v>0.15800000000000006</v>
      </c>
      <c r="AD42" s="10">
        <v>0.9999999999999998</v>
      </c>
      <c r="AE42" s="9">
        <v>0.6690000000000004</v>
      </c>
      <c r="AF42" s="9">
        <v>0.9999999999999951</v>
      </c>
      <c r="AG42" s="9">
        <v>0.20000000000000007</v>
      </c>
      <c r="AH42" s="9">
        <v>0.9060000000000001</v>
      </c>
      <c r="AI42" s="9">
        <v>1.0</v>
      </c>
      <c r="AJ42" s="9">
        <v>0.31500000000000017</v>
      </c>
      <c r="AK42" s="9">
        <v>0.7100000000000004</v>
      </c>
      <c r="AL42" s="9">
        <v>0.8060000000000003</v>
      </c>
      <c r="AM42" s="9">
        <v>1.0000000000000002</v>
      </c>
      <c r="AN42" s="9">
        <v>0.8980000000000004</v>
      </c>
      <c r="AO42" s="9">
        <v>1.0</v>
      </c>
      <c r="AP42" s="9">
        <v>1.0</v>
      </c>
      <c r="AQ42" s="9">
        <v>0.9750000000000004</v>
      </c>
      <c r="AR42" s="9">
        <v>1.0</v>
      </c>
      <c r="AS42" s="9">
        <v>0.8940000000000005</v>
      </c>
      <c r="AT42" s="9">
        <v>0.09600000000000002</v>
      </c>
      <c r="AU42" s="9">
        <v>0.9528000000000002</v>
      </c>
      <c r="AV42" s="9">
        <v>0.8640000000000003</v>
      </c>
      <c r="AW42" s="9">
        <v>0.9932121735619006</v>
      </c>
      <c r="AX42" s="9">
        <v>0.006</v>
      </c>
      <c r="AY42" s="9">
        <v>0.6930000000000003</v>
      </c>
      <c r="AZ42" s="9">
        <v>0.9999999999999999</v>
      </c>
      <c r="BA42" s="9">
        <v>0.8680000000000004</v>
      </c>
      <c r="BB42" s="9">
        <v>0.9999999999999998</v>
      </c>
      <c r="BC42" s="9">
        <v>0.2430000000000001</v>
      </c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</row>
    <row r="43" ht="15.75" customHeight="1">
      <c r="B43" s="14">
        <v>35.5</v>
      </c>
      <c r="C43" s="8">
        <v>0.0</v>
      </c>
      <c r="D43" s="8">
        <v>0.0</v>
      </c>
      <c r="E43" s="8">
        <v>0.9999999980337094</v>
      </c>
      <c r="F43" s="9">
        <v>0.39700000000000013</v>
      </c>
      <c r="G43" s="9">
        <v>0.9859999999999999</v>
      </c>
      <c r="H43" s="9">
        <v>0.8130000000000004</v>
      </c>
      <c r="I43" s="9">
        <v>0.5111951235436669</v>
      </c>
      <c r="J43" s="9">
        <v>0.9207804652636089</v>
      </c>
      <c r="K43" s="9">
        <v>0.9882614003262604</v>
      </c>
      <c r="L43" s="9">
        <v>0.9997984876379333</v>
      </c>
      <c r="M43" s="9">
        <v>1.0</v>
      </c>
      <c r="N43" s="9">
        <v>1.0</v>
      </c>
      <c r="O43" s="9">
        <v>0.3960000000000002</v>
      </c>
      <c r="P43" s="9">
        <v>0.5780000000000003</v>
      </c>
      <c r="Q43" s="9">
        <v>0.7350000000000003</v>
      </c>
      <c r="R43" s="10">
        <v>0.9999999999999998</v>
      </c>
      <c r="S43" s="9">
        <v>0.9800000000000001</v>
      </c>
      <c r="T43" s="9">
        <v>0.30300000000000016</v>
      </c>
      <c r="U43" s="10">
        <v>1.0</v>
      </c>
      <c r="V43" s="9">
        <v>0.919</v>
      </c>
      <c r="W43" s="9">
        <v>0.5110000000000002</v>
      </c>
      <c r="X43" s="10">
        <v>1.0000000000000002</v>
      </c>
      <c r="Y43" s="9">
        <v>0.8940000000000002</v>
      </c>
      <c r="Z43" s="9">
        <v>0.7950000000000004</v>
      </c>
      <c r="AA43" s="10">
        <v>0.9999999999999999</v>
      </c>
      <c r="AB43" s="9">
        <v>0.6880000000000004</v>
      </c>
      <c r="AC43" s="9">
        <v>0.16500000000000006</v>
      </c>
      <c r="AD43" s="10">
        <v>0.9999999999999998</v>
      </c>
      <c r="AE43" s="9">
        <v>0.6690000000000004</v>
      </c>
      <c r="AF43" s="9">
        <v>0.9999999999999992</v>
      </c>
      <c r="AG43" s="9">
        <v>0.21200000000000008</v>
      </c>
      <c r="AH43" s="9">
        <v>0.9060000000000001</v>
      </c>
      <c r="AI43" s="9">
        <v>1.0</v>
      </c>
      <c r="AJ43" s="9">
        <v>0.3250000000000002</v>
      </c>
      <c r="AK43" s="9">
        <v>0.7100000000000004</v>
      </c>
      <c r="AL43" s="9">
        <v>0.8260000000000003</v>
      </c>
      <c r="AM43" s="9">
        <v>1.0000000000000002</v>
      </c>
      <c r="AN43" s="9">
        <v>0.9000000000000004</v>
      </c>
      <c r="AO43" s="9">
        <v>1.0</v>
      </c>
      <c r="AP43" s="9">
        <v>1.0</v>
      </c>
      <c r="AQ43" s="9">
        <v>0.9750000000000004</v>
      </c>
      <c r="AR43" s="9">
        <v>1.0</v>
      </c>
      <c r="AS43" s="9">
        <v>0.8980000000000005</v>
      </c>
      <c r="AT43" s="9">
        <v>0.10080000000000001</v>
      </c>
      <c r="AU43" s="9">
        <v>0.9578000000000002</v>
      </c>
      <c r="AV43" s="9">
        <v>0.8720000000000003</v>
      </c>
      <c r="AW43" s="9">
        <v>0.9959764971560178</v>
      </c>
      <c r="AX43" s="9">
        <v>0.006</v>
      </c>
      <c r="AY43" s="9">
        <v>0.6930000000000003</v>
      </c>
      <c r="AZ43" s="9">
        <v>0.9999999999999999</v>
      </c>
      <c r="BA43" s="9">
        <v>0.8770000000000004</v>
      </c>
      <c r="BB43" s="9">
        <v>0.9999999999999998</v>
      </c>
      <c r="BC43" s="9">
        <v>0.2610000000000001</v>
      </c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</row>
    <row r="44" ht="15.75" customHeight="1">
      <c r="B44" s="14">
        <v>36.5</v>
      </c>
      <c r="C44" s="8">
        <v>0.0</v>
      </c>
      <c r="D44" s="8">
        <v>0.0</v>
      </c>
      <c r="E44" s="8">
        <v>0.9999999994216223</v>
      </c>
      <c r="F44" s="9">
        <v>0.4350000000000001</v>
      </c>
      <c r="G44" s="9">
        <v>0.9859999999999999</v>
      </c>
      <c r="H44" s="9">
        <v>0.8250000000000004</v>
      </c>
      <c r="I44" s="9">
        <v>0.5772996887861424</v>
      </c>
      <c r="J44" s="9">
        <v>0.9433956491625858</v>
      </c>
      <c r="K44" s="9">
        <v>0.9927285102107034</v>
      </c>
      <c r="L44" s="9">
        <v>0.9999015735121218</v>
      </c>
      <c r="M44" s="9">
        <v>1.0</v>
      </c>
      <c r="N44" s="9">
        <v>1.0</v>
      </c>
      <c r="O44" s="9">
        <v>0.4150000000000002</v>
      </c>
      <c r="P44" s="9">
        <v>0.5950000000000003</v>
      </c>
      <c r="Q44" s="9">
        <v>0.7460000000000003</v>
      </c>
      <c r="R44" s="10">
        <v>0.9999999999999998</v>
      </c>
      <c r="S44" s="9">
        <v>0.9800000000000001</v>
      </c>
      <c r="T44" s="9">
        <v>0.31600000000000017</v>
      </c>
      <c r="U44" s="10">
        <v>1.0</v>
      </c>
      <c r="V44" s="9">
        <v>0.919</v>
      </c>
      <c r="W44" s="9">
        <v>0.5280000000000002</v>
      </c>
      <c r="X44" s="10">
        <v>1.0000000000000002</v>
      </c>
      <c r="Y44" s="9">
        <v>0.9340000000000003</v>
      </c>
      <c r="Z44" s="9">
        <v>0.8120000000000004</v>
      </c>
      <c r="AA44" s="10">
        <v>0.9999999999999999</v>
      </c>
      <c r="AB44" s="9">
        <v>0.6880000000000004</v>
      </c>
      <c r="AC44" s="9">
        <v>0.17100000000000007</v>
      </c>
      <c r="AD44" s="10">
        <v>0.9999999999999998</v>
      </c>
      <c r="AE44" s="9">
        <v>0.7050000000000004</v>
      </c>
      <c r="AF44" s="9">
        <v>1.0</v>
      </c>
      <c r="AG44" s="9">
        <v>0.22100000000000009</v>
      </c>
      <c r="AH44" s="9">
        <v>0.9060000000000001</v>
      </c>
      <c r="AI44" s="9">
        <v>1.0</v>
      </c>
      <c r="AJ44" s="9">
        <v>0.3330000000000002</v>
      </c>
      <c r="AK44" s="9">
        <v>0.7330000000000004</v>
      </c>
      <c r="AL44" s="9">
        <v>0.8350000000000003</v>
      </c>
      <c r="AM44" s="9">
        <v>1.0000000000000002</v>
      </c>
      <c r="AN44" s="9">
        <v>0.9040000000000004</v>
      </c>
      <c r="AO44" s="9">
        <v>1.0</v>
      </c>
      <c r="AP44" s="9">
        <v>1.0</v>
      </c>
      <c r="AQ44" s="9">
        <v>0.9810000000000004</v>
      </c>
      <c r="AR44" s="9">
        <v>1.0</v>
      </c>
      <c r="AS44" s="9">
        <v>0.9150000000000005</v>
      </c>
      <c r="AT44" s="9">
        <v>0.10360000000000001</v>
      </c>
      <c r="AU44" s="9">
        <v>0.9618000000000002</v>
      </c>
      <c r="AV44" s="9">
        <v>0.8820000000000003</v>
      </c>
      <c r="AW44" s="9">
        <v>0.9976734846957397</v>
      </c>
      <c r="AX44" s="9">
        <v>0.008</v>
      </c>
      <c r="AY44" s="9">
        <v>0.6930000000000003</v>
      </c>
      <c r="AZ44" s="9">
        <v>0.9999999999999999</v>
      </c>
      <c r="BA44" s="9">
        <v>0.8810000000000004</v>
      </c>
      <c r="BB44" s="9">
        <v>0.9999999999999998</v>
      </c>
      <c r="BC44" s="9">
        <v>0.27400000000000013</v>
      </c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</row>
    <row r="45" ht="15.75" customHeight="1">
      <c r="B45" s="14">
        <v>37.5</v>
      </c>
      <c r="C45" s="8">
        <v>0.0</v>
      </c>
      <c r="D45" s="8">
        <v>0.0</v>
      </c>
      <c r="E45" s="8">
        <v>0.999999999834245</v>
      </c>
      <c r="F45" s="9">
        <v>0.46000000000000013</v>
      </c>
      <c r="G45" s="9">
        <v>0.9859999999999999</v>
      </c>
      <c r="H45" s="9">
        <v>0.8270000000000004</v>
      </c>
      <c r="I45" s="9">
        <v>0.6407243392214904</v>
      </c>
      <c r="J45" s="9">
        <v>0.9604487202647873</v>
      </c>
      <c r="K45" s="9">
        <v>0.9956019484606965</v>
      </c>
      <c r="L45" s="9">
        <v>0.999953116449216</v>
      </c>
      <c r="M45" s="9">
        <v>1.0</v>
      </c>
      <c r="N45" s="9">
        <v>1.0</v>
      </c>
      <c r="O45" s="9">
        <v>0.4330000000000002</v>
      </c>
      <c r="P45" s="9">
        <v>0.6110000000000003</v>
      </c>
      <c r="Q45" s="9">
        <v>0.7640000000000003</v>
      </c>
      <c r="R45" s="10">
        <v>0.9999999999999998</v>
      </c>
      <c r="S45" s="9">
        <v>0.9800000000000001</v>
      </c>
      <c r="T45" s="9">
        <v>0.3320000000000002</v>
      </c>
      <c r="U45" s="10">
        <v>1.0</v>
      </c>
      <c r="V45" s="9">
        <v>0.919</v>
      </c>
      <c r="W45" s="9">
        <v>0.5410000000000003</v>
      </c>
      <c r="X45" s="10">
        <v>1.0000000000000002</v>
      </c>
      <c r="Y45" s="9">
        <v>0.9340000000000003</v>
      </c>
      <c r="Z45" s="9">
        <v>0.8280000000000004</v>
      </c>
      <c r="AA45" s="10">
        <v>0.9999999999999999</v>
      </c>
      <c r="AB45" s="9">
        <v>0.6880000000000004</v>
      </c>
      <c r="AC45" s="9">
        <v>0.18300000000000008</v>
      </c>
      <c r="AD45" s="10">
        <v>0.9999999999999998</v>
      </c>
      <c r="AE45" s="9">
        <v>0.7050000000000004</v>
      </c>
      <c r="AF45" s="9">
        <v>1.0000000000000002</v>
      </c>
      <c r="AG45" s="9">
        <v>0.2310000000000001</v>
      </c>
      <c r="AH45" s="9">
        <v>0.9060000000000001</v>
      </c>
      <c r="AI45" s="9">
        <v>1.0</v>
      </c>
      <c r="AJ45" s="9">
        <v>0.3400000000000002</v>
      </c>
      <c r="AK45" s="9">
        <v>0.7510000000000004</v>
      </c>
      <c r="AL45" s="9">
        <v>0.8430000000000003</v>
      </c>
      <c r="AM45" s="9">
        <v>1.0000000000000002</v>
      </c>
      <c r="AN45" s="9">
        <v>0.9070000000000004</v>
      </c>
      <c r="AO45" s="9">
        <v>1.0</v>
      </c>
      <c r="AP45" s="9">
        <v>1.0</v>
      </c>
      <c r="AQ45" s="9">
        <v>0.9820000000000004</v>
      </c>
      <c r="AR45" s="9">
        <v>1.0</v>
      </c>
      <c r="AS45" s="9">
        <v>0.9190000000000005</v>
      </c>
      <c r="AT45" s="9">
        <v>0.10640000000000001</v>
      </c>
      <c r="AU45" s="9">
        <v>0.9660000000000002</v>
      </c>
      <c r="AV45" s="9">
        <v>0.8930000000000003</v>
      </c>
      <c r="AW45" s="9">
        <v>0.9986870907667628</v>
      </c>
      <c r="AX45" s="9">
        <v>0.01</v>
      </c>
      <c r="AY45" s="9">
        <v>0.6930000000000003</v>
      </c>
      <c r="AZ45" s="9">
        <v>0.9999999999999999</v>
      </c>
      <c r="BA45" s="9">
        <v>0.8850000000000005</v>
      </c>
      <c r="BB45" s="9">
        <v>0.9999999999999998</v>
      </c>
      <c r="BC45" s="9">
        <v>0.28800000000000014</v>
      </c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</row>
    <row r="46" ht="15.75" customHeight="1">
      <c r="B46" s="14">
        <v>38.5</v>
      </c>
      <c r="C46" s="8">
        <v>0.0</v>
      </c>
      <c r="D46" s="8">
        <v>0.0</v>
      </c>
      <c r="E46" s="8">
        <v>0.9999999999536885</v>
      </c>
      <c r="F46" s="9">
        <v>0.48600000000000015</v>
      </c>
      <c r="G46" s="9">
        <v>0.9859999999999999</v>
      </c>
      <c r="H46" s="9">
        <v>0.8390000000000004</v>
      </c>
      <c r="I46" s="9">
        <v>0.6999763152860918</v>
      </c>
      <c r="J46" s="9">
        <v>0.9729692645740353</v>
      </c>
      <c r="K46" s="9">
        <v>0.9974016282067448</v>
      </c>
      <c r="L46" s="9">
        <v>0.9999782097212224</v>
      </c>
      <c r="M46" s="9">
        <v>1.0</v>
      </c>
      <c r="N46" s="9">
        <v>1.0</v>
      </c>
      <c r="O46" s="9">
        <v>0.4400000000000002</v>
      </c>
      <c r="P46" s="9">
        <v>0.6260000000000003</v>
      </c>
      <c r="Q46" s="9">
        <v>0.7690000000000003</v>
      </c>
      <c r="R46" s="10">
        <v>0.9999999999999998</v>
      </c>
      <c r="S46" s="9">
        <v>0.9800000000000001</v>
      </c>
      <c r="T46" s="9">
        <v>0.3470000000000002</v>
      </c>
      <c r="U46" s="10">
        <v>1.0</v>
      </c>
      <c r="V46" s="9">
        <v>0.919</v>
      </c>
      <c r="W46" s="9">
        <v>0.5520000000000003</v>
      </c>
      <c r="X46" s="10">
        <v>1.0000000000000002</v>
      </c>
      <c r="Y46" s="9">
        <v>0.9340000000000003</v>
      </c>
      <c r="Z46" s="9">
        <v>0.8390000000000004</v>
      </c>
      <c r="AA46" s="10">
        <v>0.9999999999999999</v>
      </c>
      <c r="AB46" s="9">
        <v>0.6880000000000004</v>
      </c>
      <c r="AC46" s="9">
        <v>0.18900000000000008</v>
      </c>
      <c r="AD46" s="10">
        <v>0.9999999999999998</v>
      </c>
      <c r="AE46" s="9">
        <v>0.7500000000000004</v>
      </c>
      <c r="AF46" s="9">
        <v>1.0000000000000002</v>
      </c>
      <c r="AG46" s="9">
        <v>0.2430000000000001</v>
      </c>
      <c r="AH46" s="9">
        <v>0.9460000000000002</v>
      </c>
      <c r="AI46" s="9">
        <v>1.0</v>
      </c>
      <c r="AJ46" s="9">
        <v>0.3520000000000002</v>
      </c>
      <c r="AK46" s="9">
        <v>0.7660000000000005</v>
      </c>
      <c r="AL46" s="9">
        <v>0.8510000000000003</v>
      </c>
      <c r="AM46" s="9">
        <v>1.0000000000000002</v>
      </c>
      <c r="AN46" s="9">
        <v>0.9110000000000004</v>
      </c>
      <c r="AO46" s="9">
        <v>1.0</v>
      </c>
      <c r="AP46" s="9">
        <v>1.0</v>
      </c>
      <c r="AQ46" s="9">
        <v>0.9880000000000004</v>
      </c>
      <c r="AR46" s="9">
        <v>1.0</v>
      </c>
      <c r="AS46" s="9">
        <v>0.9220000000000005</v>
      </c>
      <c r="AT46" s="9">
        <v>0.11120000000000001</v>
      </c>
      <c r="AU46" s="9">
        <v>0.9694000000000002</v>
      </c>
      <c r="AV46" s="9">
        <v>0.8980000000000004</v>
      </c>
      <c r="AW46" s="9">
        <v>0.9992765827185947</v>
      </c>
      <c r="AX46" s="9">
        <v>0.011</v>
      </c>
      <c r="AY46" s="9">
        <v>0.7200000000000003</v>
      </c>
      <c r="AZ46" s="9">
        <v>0.9999999999999999</v>
      </c>
      <c r="BA46" s="9">
        <v>0.8930000000000005</v>
      </c>
      <c r="BB46" s="9">
        <v>0.9999999999999998</v>
      </c>
      <c r="BC46" s="9">
        <v>0.29900000000000015</v>
      </c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</row>
    <row r="47" ht="15.75" customHeight="1">
      <c r="B47" s="14">
        <v>39.5</v>
      </c>
      <c r="C47" s="8">
        <v>0.0</v>
      </c>
      <c r="D47" s="8">
        <v>0.0</v>
      </c>
      <c r="E47" s="8">
        <v>0.9999999999873777</v>
      </c>
      <c r="F47" s="9">
        <v>0.5070000000000001</v>
      </c>
      <c r="G47" s="9">
        <v>0.9859999999999999</v>
      </c>
      <c r="H47" s="9">
        <v>0.8420000000000004</v>
      </c>
      <c r="I47" s="9">
        <v>0.7539108063192547</v>
      </c>
      <c r="J47" s="9">
        <v>0.9819262693491126</v>
      </c>
      <c r="K47" s="9">
        <v>0.9984998943081794</v>
      </c>
      <c r="L47" s="9">
        <v>0.9999901129399947</v>
      </c>
      <c r="M47" s="9">
        <v>1.0</v>
      </c>
      <c r="N47" s="9">
        <v>1.0</v>
      </c>
      <c r="O47" s="9">
        <v>0.46100000000000024</v>
      </c>
      <c r="P47" s="9">
        <v>0.6350000000000003</v>
      </c>
      <c r="Q47" s="9">
        <v>0.7820000000000004</v>
      </c>
      <c r="R47" s="10">
        <v>0.9999999999999998</v>
      </c>
      <c r="S47" s="9">
        <v>0.9800000000000001</v>
      </c>
      <c r="T47" s="9">
        <v>0.3570000000000002</v>
      </c>
      <c r="U47" s="10">
        <v>1.0</v>
      </c>
      <c r="V47" s="9">
        <v>0.919</v>
      </c>
      <c r="W47" s="9">
        <v>0.5640000000000003</v>
      </c>
      <c r="X47" s="10">
        <v>1.0000000000000002</v>
      </c>
      <c r="Y47" s="9">
        <v>0.9340000000000003</v>
      </c>
      <c r="Z47" s="9">
        <v>0.8530000000000004</v>
      </c>
      <c r="AA47" s="10">
        <v>0.9999999999999999</v>
      </c>
      <c r="AB47" s="9">
        <v>0.6880000000000004</v>
      </c>
      <c r="AC47" s="9">
        <v>0.1970000000000001</v>
      </c>
      <c r="AD47" s="10">
        <v>0.9999999999999998</v>
      </c>
      <c r="AE47" s="9">
        <v>0.7500000000000004</v>
      </c>
      <c r="AF47" s="9">
        <v>1.0000000000000002</v>
      </c>
      <c r="AG47" s="9">
        <v>0.2530000000000001</v>
      </c>
      <c r="AH47" s="9">
        <v>0.9460000000000002</v>
      </c>
      <c r="AI47" s="9">
        <v>1.0</v>
      </c>
      <c r="AJ47" s="9">
        <v>0.3630000000000002</v>
      </c>
      <c r="AK47" s="9">
        <v>0.7670000000000005</v>
      </c>
      <c r="AL47" s="9">
        <v>0.8730000000000003</v>
      </c>
      <c r="AM47" s="9">
        <v>1.0000000000000002</v>
      </c>
      <c r="AN47" s="9">
        <v>0.9150000000000004</v>
      </c>
      <c r="AO47" s="9">
        <v>1.0</v>
      </c>
      <c r="AP47" s="9">
        <v>1.0</v>
      </c>
      <c r="AQ47" s="9">
        <v>0.9900000000000004</v>
      </c>
      <c r="AR47" s="9">
        <v>1.0</v>
      </c>
      <c r="AS47" s="9">
        <v>0.9240000000000005</v>
      </c>
      <c r="AT47" s="9">
        <v>0.115</v>
      </c>
      <c r="AU47" s="9">
        <v>0.9738000000000001</v>
      </c>
      <c r="AV47" s="9">
        <v>0.9040000000000004</v>
      </c>
      <c r="AW47" s="9">
        <v>0.9996106281579661</v>
      </c>
      <c r="AX47" s="9">
        <v>0.013999999999999999</v>
      </c>
      <c r="AY47" s="9">
        <v>0.7560000000000003</v>
      </c>
      <c r="AZ47" s="9">
        <v>0.9999999999999999</v>
      </c>
      <c r="BA47" s="9">
        <v>0.9000000000000005</v>
      </c>
      <c r="BB47" s="9">
        <v>0.9999999999999998</v>
      </c>
      <c r="BC47" s="9">
        <v>0.31100000000000017</v>
      </c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</row>
    <row r="48" ht="15.75" customHeight="1">
      <c r="B48" s="14">
        <v>40.5</v>
      </c>
      <c r="C48" s="8">
        <v>0.0</v>
      </c>
      <c r="D48" s="8">
        <v>0.0</v>
      </c>
      <c r="E48" s="8">
        <v>0.9999999999966421</v>
      </c>
      <c r="F48" s="9">
        <v>0.5250000000000001</v>
      </c>
      <c r="G48" s="9">
        <v>0.9859999999999999</v>
      </c>
      <c r="H48" s="9">
        <v>0.8480000000000004</v>
      </c>
      <c r="I48" s="9">
        <v>0.8017776671111867</v>
      </c>
      <c r="J48" s="9">
        <v>0.9881737801797291</v>
      </c>
      <c r="K48" s="9">
        <v>0.999153362638533</v>
      </c>
      <c r="L48" s="9">
        <v>0.9999956181786769</v>
      </c>
      <c r="M48" s="9">
        <v>1.0</v>
      </c>
      <c r="N48" s="9">
        <v>1.0</v>
      </c>
      <c r="O48" s="9">
        <v>0.47300000000000025</v>
      </c>
      <c r="P48" s="9">
        <v>0.6450000000000004</v>
      </c>
      <c r="Q48" s="9">
        <v>0.7990000000000004</v>
      </c>
      <c r="R48" s="10">
        <v>0.9999999999999998</v>
      </c>
      <c r="S48" s="9">
        <v>0.9800000000000001</v>
      </c>
      <c r="T48" s="9">
        <v>0.3690000000000002</v>
      </c>
      <c r="U48" s="10">
        <v>1.0</v>
      </c>
      <c r="V48" s="9">
        <v>0.919</v>
      </c>
      <c r="W48" s="9">
        <v>0.5770000000000003</v>
      </c>
      <c r="X48" s="10">
        <v>1.0000000000000002</v>
      </c>
      <c r="Y48" s="9">
        <v>0.9340000000000003</v>
      </c>
      <c r="Z48" s="9">
        <v>0.8640000000000004</v>
      </c>
      <c r="AA48" s="10">
        <v>0.9999999999999999</v>
      </c>
      <c r="AB48" s="9">
        <v>0.7790000000000004</v>
      </c>
      <c r="AC48" s="9">
        <v>0.2070000000000001</v>
      </c>
      <c r="AD48" s="10">
        <v>0.9999999999999998</v>
      </c>
      <c r="AE48" s="9">
        <v>0.7790000000000005</v>
      </c>
      <c r="AF48" s="9">
        <v>1.0000000000000002</v>
      </c>
      <c r="AG48" s="9">
        <v>0.2660000000000001</v>
      </c>
      <c r="AH48" s="9">
        <v>0.9820000000000002</v>
      </c>
      <c r="AI48" s="9">
        <v>1.0</v>
      </c>
      <c r="AJ48" s="9">
        <v>0.3760000000000002</v>
      </c>
      <c r="AK48" s="9">
        <v>0.7670000000000005</v>
      </c>
      <c r="AL48" s="9">
        <v>0.8780000000000003</v>
      </c>
      <c r="AM48" s="9">
        <v>1.0000000000000002</v>
      </c>
      <c r="AN48" s="9">
        <v>0.9190000000000004</v>
      </c>
      <c r="AO48" s="9">
        <v>1.0</v>
      </c>
      <c r="AP48" s="9">
        <v>1.0</v>
      </c>
      <c r="AQ48" s="9">
        <v>0.9930000000000004</v>
      </c>
      <c r="AR48" s="9">
        <v>1.0</v>
      </c>
      <c r="AS48" s="9">
        <v>0.9280000000000005</v>
      </c>
      <c r="AT48" s="9">
        <v>0.11860000000000001</v>
      </c>
      <c r="AU48" s="9">
        <v>0.9758000000000001</v>
      </c>
      <c r="AV48" s="9">
        <v>0.9100000000000004</v>
      </c>
      <c r="AW48" s="9">
        <v>0.9997951882632188</v>
      </c>
      <c r="AX48" s="9">
        <v>0.016999999999999998</v>
      </c>
      <c r="AY48" s="9">
        <v>0.7560000000000003</v>
      </c>
      <c r="AZ48" s="9">
        <v>0.9999999999999999</v>
      </c>
      <c r="BA48" s="9">
        <v>0.9100000000000005</v>
      </c>
      <c r="BB48" s="9">
        <v>0.9999999999999998</v>
      </c>
      <c r="BC48" s="9">
        <v>0.3220000000000002</v>
      </c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</row>
    <row r="49" ht="15.75" customHeight="1">
      <c r="B49" s="14">
        <v>41.5</v>
      </c>
      <c r="C49" s="8">
        <v>0.0</v>
      </c>
      <c r="D49" s="8">
        <v>0.0</v>
      </c>
      <c r="E49" s="8">
        <v>0.9999999999991277</v>
      </c>
      <c r="F49" s="9">
        <v>0.5500000000000002</v>
      </c>
      <c r="G49" s="9">
        <v>0.9859999999999999</v>
      </c>
      <c r="H49" s="9">
        <v>0.8530000000000004</v>
      </c>
      <c r="I49" s="9">
        <v>0.8432233636505425</v>
      </c>
      <c r="J49" s="9">
        <v>0.9924251351108072</v>
      </c>
      <c r="K49" s="9">
        <v>0.9995326930351773</v>
      </c>
      <c r="L49" s="9">
        <v>0.9999981022497896</v>
      </c>
      <c r="M49" s="9">
        <v>1.0</v>
      </c>
      <c r="N49" s="9">
        <v>1.0</v>
      </c>
      <c r="O49" s="9">
        <v>0.49000000000000027</v>
      </c>
      <c r="P49" s="9">
        <v>0.6530000000000004</v>
      </c>
      <c r="Q49" s="9">
        <v>0.8110000000000004</v>
      </c>
      <c r="R49" s="10">
        <v>0.9999999999999998</v>
      </c>
      <c r="S49" s="9">
        <v>0.9800000000000001</v>
      </c>
      <c r="T49" s="9">
        <v>0.38800000000000023</v>
      </c>
      <c r="U49" s="10">
        <v>1.0</v>
      </c>
      <c r="V49" s="9">
        <v>0.919</v>
      </c>
      <c r="W49" s="9">
        <v>0.5910000000000003</v>
      </c>
      <c r="X49" s="10">
        <v>1.0000000000000002</v>
      </c>
      <c r="Y49" s="9">
        <v>0.9890000000000003</v>
      </c>
      <c r="Z49" s="9">
        <v>0.8670000000000004</v>
      </c>
      <c r="AA49" s="10">
        <v>0.9999999999999999</v>
      </c>
      <c r="AB49" s="9">
        <v>0.7790000000000004</v>
      </c>
      <c r="AC49" s="9">
        <v>0.2190000000000001</v>
      </c>
      <c r="AD49" s="10">
        <v>0.9999999999999998</v>
      </c>
      <c r="AE49" s="9">
        <v>0.8020000000000005</v>
      </c>
      <c r="AF49" s="9">
        <v>1.0000000000000002</v>
      </c>
      <c r="AG49" s="9">
        <v>0.27300000000000013</v>
      </c>
      <c r="AH49" s="9">
        <v>0.9820000000000002</v>
      </c>
      <c r="AI49" s="9">
        <v>1.0</v>
      </c>
      <c r="AJ49" s="9">
        <v>0.39000000000000024</v>
      </c>
      <c r="AK49" s="9">
        <v>0.7970000000000005</v>
      </c>
      <c r="AL49" s="9">
        <v>0.8840000000000003</v>
      </c>
      <c r="AM49" s="9">
        <v>1.0000000000000002</v>
      </c>
      <c r="AN49" s="9">
        <v>0.9260000000000004</v>
      </c>
      <c r="AO49" s="9">
        <v>1.0</v>
      </c>
      <c r="AP49" s="9">
        <v>1.0</v>
      </c>
      <c r="AQ49" s="9">
        <v>0.9940000000000004</v>
      </c>
      <c r="AR49" s="9">
        <v>1.0</v>
      </c>
      <c r="AS49" s="9">
        <v>0.9390000000000005</v>
      </c>
      <c r="AT49" s="9">
        <v>0.12340000000000001</v>
      </c>
      <c r="AU49" s="9">
        <v>0.9774000000000002</v>
      </c>
      <c r="AV49" s="9">
        <v>0.9180000000000004</v>
      </c>
      <c r="AW49" s="9">
        <v>0.999894670661416</v>
      </c>
      <c r="AX49" s="9">
        <v>0.020999999999999998</v>
      </c>
      <c r="AY49" s="9">
        <v>0.7870000000000004</v>
      </c>
      <c r="AZ49" s="9">
        <v>0.9999999999999999</v>
      </c>
      <c r="BA49" s="9">
        <v>0.9160000000000005</v>
      </c>
      <c r="BB49" s="9">
        <v>0.9999999999999998</v>
      </c>
      <c r="BC49" s="9">
        <v>0.3350000000000002</v>
      </c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</row>
    <row r="50" ht="15.75" customHeight="1">
      <c r="B50" s="14">
        <v>42.5</v>
      </c>
      <c r="C50" s="8">
        <v>0.0</v>
      </c>
      <c r="D50" s="8">
        <v>0.0</v>
      </c>
      <c r="E50" s="8">
        <v>0.9999999999997787</v>
      </c>
      <c r="F50" s="9">
        <v>0.5680000000000002</v>
      </c>
      <c r="G50" s="9">
        <v>0.9859999999999999</v>
      </c>
      <c r="H50" s="9">
        <v>0.8590000000000004</v>
      </c>
      <c r="I50" s="9">
        <v>0.8782548452492838</v>
      </c>
      <c r="J50" s="9">
        <v>0.9952492494578805</v>
      </c>
      <c r="K50" s="9">
        <v>0.9997476469266091</v>
      </c>
      <c r="L50" s="9">
        <v>0.9999991964239702</v>
      </c>
      <c r="M50" s="9">
        <v>1.0</v>
      </c>
      <c r="N50" s="9">
        <v>1.0</v>
      </c>
      <c r="O50" s="9">
        <v>0.5070000000000002</v>
      </c>
      <c r="P50" s="9">
        <v>0.6650000000000004</v>
      </c>
      <c r="Q50" s="9">
        <v>0.8260000000000004</v>
      </c>
      <c r="R50" s="10">
        <v>0.9999999999999998</v>
      </c>
      <c r="S50" s="9">
        <v>0.9800000000000001</v>
      </c>
      <c r="T50" s="9">
        <v>0.40200000000000025</v>
      </c>
      <c r="U50" s="10">
        <v>1.0</v>
      </c>
      <c r="V50" s="9">
        <v>0.919</v>
      </c>
      <c r="W50" s="9">
        <v>0.6030000000000003</v>
      </c>
      <c r="X50" s="10">
        <v>1.0000000000000002</v>
      </c>
      <c r="Y50" s="9">
        <v>0.9890000000000003</v>
      </c>
      <c r="Z50" s="9">
        <v>0.8740000000000004</v>
      </c>
      <c r="AA50" s="10">
        <v>0.9999999999999999</v>
      </c>
      <c r="AB50" s="9">
        <v>0.8270000000000004</v>
      </c>
      <c r="AC50" s="9">
        <v>0.22900000000000012</v>
      </c>
      <c r="AD50" s="10">
        <v>0.9999999999999998</v>
      </c>
      <c r="AE50" s="9">
        <v>0.8290000000000005</v>
      </c>
      <c r="AF50" s="9">
        <v>1.0000000000000002</v>
      </c>
      <c r="AG50" s="9">
        <v>0.28800000000000014</v>
      </c>
      <c r="AH50" s="9">
        <v>0.9820000000000002</v>
      </c>
      <c r="AI50" s="9">
        <v>1.0</v>
      </c>
      <c r="AJ50" s="9">
        <v>0.40200000000000025</v>
      </c>
      <c r="AK50" s="9">
        <v>0.7980000000000005</v>
      </c>
      <c r="AL50" s="9">
        <v>0.8900000000000003</v>
      </c>
      <c r="AM50" s="9">
        <v>1.0000000000000002</v>
      </c>
      <c r="AN50" s="9">
        <v>0.9290000000000004</v>
      </c>
      <c r="AO50" s="9">
        <v>1.0</v>
      </c>
      <c r="AP50" s="9">
        <v>1.0</v>
      </c>
      <c r="AQ50" s="9">
        <v>0.9950000000000004</v>
      </c>
      <c r="AR50" s="9">
        <v>1.0</v>
      </c>
      <c r="AS50" s="9">
        <v>0.9440000000000005</v>
      </c>
      <c r="AT50" s="9">
        <v>0.12760000000000002</v>
      </c>
      <c r="AU50" s="9">
        <v>0.9808000000000001</v>
      </c>
      <c r="AV50" s="9">
        <v>0.9240000000000004</v>
      </c>
      <c r="AW50" s="9">
        <v>0.999947017351896</v>
      </c>
      <c r="AX50" s="9">
        <v>0.022</v>
      </c>
      <c r="AY50" s="9">
        <v>0.7870000000000004</v>
      </c>
      <c r="AZ50" s="9">
        <v>0.9999999999999999</v>
      </c>
      <c r="BA50" s="9">
        <v>0.9200000000000005</v>
      </c>
      <c r="BB50" s="9">
        <v>0.9999999999999998</v>
      </c>
      <c r="BC50" s="9">
        <v>0.3460000000000002</v>
      </c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</row>
    <row r="51" ht="15.75" customHeight="1">
      <c r="B51" s="14">
        <v>43.5</v>
      </c>
      <c r="C51" s="8">
        <v>0.0</v>
      </c>
      <c r="D51" s="8">
        <v>0.0</v>
      </c>
      <c r="E51" s="8">
        <v>0.9999999999999453</v>
      </c>
      <c r="F51" s="9">
        <v>0.5880000000000002</v>
      </c>
      <c r="G51" s="9">
        <v>0.9859999999999999</v>
      </c>
      <c r="H51" s="9">
        <v>0.8670000000000004</v>
      </c>
      <c r="I51" s="9">
        <v>0.9071761847087096</v>
      </c>
      <c r="J51" s="9">
        <v>0.9970816399295862</v>
      </c>
      <c r="K51" s="9">
        <v>0.9998666214060528</v>
      </c>
      <c r="L51" s="9">
        <v>0.9999996671733269</v>
      </c>
      <c r="M51" s="9">
        <v>1.0</v>
      </c>
      <c r="N51" s="9">
        <v>1.0</v>
      </c>
      <c r="O51" s="9">
        <v>0.5250000000000002</v>
      </c>
      <c r="P51" s="9">
        <v>0.6810000000000004</v>
      </c>
      <c r="Q51" s="9">
        <v>0.8330000000000004</v>
      </c>
      <c r="R51" s="10">
        <v>0.9999999999999998</v>
      </c>
      <c r="S51" s="9">
        <v>0.9800000000000001</v>
      </c>
      <c r="T51" s="9">
        <v>0.41800000000000026</v>
      </c>
      <c r="U51" s="10">
        <v>1.0</v>
      </c>
      <c r="V51" s="9">
        <v>0.919</v>
      </c>
      <c r="W51" s="9">
        <v>0.6180000000000003</v>
      </c>
      <c r="X51" s="10">
        <v>1.0000000000000002</v>
      </c>
      <c r="Y51" s="9">
        <v>0.9890000000000003</v>
      </c>
      <c r="Z51" s="9">
        <v>0.8810000000000004</v>
      </c>
      <c r="AA51" s="10">
        <v>0.9999999999999999</v>
      </c>
      <c r="AB51" s="9">
        <v>0.8270000000000004</v>
      </c>
      <c r="AC51" s="9">
        <v>0.23800000000000013</v>
      </c>
      <c r="AD51" s="10">
        <v>0.9999999999999998</v>
      </c>
      <c r="AE51" s="9">
        <v>0.8290000000000005</v>
      </c>
      <c r="AF51" s="9">
        <v>1.0000000000000002</v>
      </c>
      <c r="AG51" s="9">
        <v>0.29400000000000015</v>
      </c>
      <c r="AH51" s="9">
        <v>0.9820000000000002</v>
      </c>
      <c r="AI51" s="9">
        <v>1.0</v>
      </c>
      <c r="AJ51" s="9">
        <v>0.41300000000000026</v>
      </c>
      <c r="AK51" s="9">
        <v>0.7980000000000005</v>
      </c>
      <c r="AL51" s="9">
        <v>0.8960000000000004</v>
      </c>
      <c r="AM51" s="9">
        <v>1.0000000000000002</v>
      </c>
      <c r="AN51" s="9">
        <v>0.9310000000000004</v>
      </c>
      <c r="AO51" s="9">
        <v>1.0</v>
      </c>
      <c r="AP51" s="9">
        <v>1.0</v>
      </c>
      <c r="AQ51" s="9">
        <v>0.9960000000000004</v>
      </c>
      <c r="AR51" s="9">
        <v>1.0</v>
      </c>
      <c r="AS51" s="9">
        <v>0.9470000000000005</v>
      </c>
      <c r="AT51" s="9">
        <v>0.1322</v>
      </c>
      <c r="AU51" s="9">
        <v>0.9828000000000001</v>
      </c>
      <c r="AV51" s="9">
        <v>0.9320000000000004</v>
      </c>
      <c r="AW51" s="9">
        <v>0.9999739211160729</v>
      </c>
      <c r="AX51" s="9">
        <v>0.024</v>
      </c>
      <c r="AY51" s="9">
        <v>0.7870000000000004</v>
      </c>
      <c r="AZ51" s="9">
        <v>0.9999999999999999</v>
      </c>
      <c r="BA51" s="9">
        <v>0.9240000000000005</v>
      </c>
      <c r="BB51" s="9">
        <v>0.9999999999999998</v>
      </c>
      <c r="BC51" s="9">
        <v>0.3630000000000002</v>
      </c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</row>
    <row r="52" ht="15.75" customHeight="1">
      <c r="B52" s="14">
        <v>44.5</v>
      </c>
      <c r="C52" s="8">
        <v>0.0</v>
      </c>
      <c r="D52" s="8">
        <v>0.0</v>
      </c>
      <c r="E52" s="8">
        <v>0.9999999999999869</v>
      </c>
      <c r="F52" s="9">
        <v>0.6050000000000002</v>
      </c>
      <c r="G52" s="9">
        <v>0.9859999999999999</v>
      </c>
      <c r="H52" s="9">
        <v>0.8790000000000004</v>
      </c>
      <c r="I52" s="9">
        <v>0.9305104472271101</v>
      </c>
      <c r="J52" s="9">
        <v>0.9982435420695995</v>
      </c>
      <c r="K52" s="9">
        <v>0.99993097578357</v>
      </c>
      <c r="L52" s="9">
        <v>0.9999998651020338</v>
      </c>
      <c r="M52" s="9">
        <v>1.0</v>
      </c>
      <c r="N52" s="9">
        <v>1.0</v>
      </c>
      <c r="O52" s="9">
        <v>0.5470000000000003</v>
      </c>
      <c r="P52" s="9">
        <v>0.6910000000000004</v>
      </c>
      <c r="Q52" s="9">
        <v>0.8440000000000004</v>
      </c>
      <c r="R52" s="10">
        <v>0.9999999999999998</v>
      </c>
      <c r="S52" s="9">
        <v>0.9800000000000001</v>
      </c>
      <c r="T52" s="9">
        <v>0.4370000000000003</v>
      </c>
      <c r="U52" s="10">
        <v>1.0</v>
      </c>
      <c r="V52" s="9">
        <v>0.919</v>
      </c>
      <c r="W52" s="9">
        <v>0.6300000000000003</v>
      </c>
      <c r="X52" s="10">
        <v>1.0000000000000002</v>
      </c>
      <c r="Y52" s="9">
        <v>0.9890000000000003</v>
      </c>
      <c r="Z52" s="9">
        <v>0.8900000000000005</v>
      </c>
      <c r="AA52" s="10">
        <v>0.9999999999999999</v>
      </c>
      <c r="AB52" s="9">
        <v>0.8270000000000004</v>
      </c>
      <c r="AC52" s="9">
        <v>0.24600000000000014</v>
      </c>
      <c r="AD52" s="10">
        <v>0.9999999999999998</v>
      </c>
      <c r="AE52" s="9">
        <v>0.8590000000000005</v>
      </c>
      <c r="AF52" s="9">
        <v>1.0000000000000002</v>
      </c>
      <c r="AG52" s="9">
        <v>0.31100000000000017</v>
      </c>
      <c r="AH52" s="9">
        <v>0.9820000000000002</v>
      </c>
      <c r="AI52" s="9">
        <v>1.0</v>
      </c>
      <c r="AJ52" s="9">
        <v>0.42700000000000027</v>
      </c>
      <c r="AK52" s="9">
        <v>0.8010000000000005</v>
      </c>
      <c r="AL52" s="9">
        <v>0.9010000000000004</v>
      </c>
      <c r="AM52" s="9">
        <v>1.0000000000000002</v>
      </c>
      <c r="AN52" s="9">
        <v>0.9370000000000004</v>
      </c>
      <c r="AO52" s="9">
        <v>1.0</v>
      </c>
      <c r="AP52" s="9">
        <v>1.0</v>
      </c>
      <c r="AQ52" s="9">
        <v>0.9960000000000004</v>
      </c>
      <c r="AR52" s="9">
        <v>1.0</v>
      </c>
      <c r="AS52" s="9">
        <v>0.9490000000000005</v>
      </c>
      <c r="AT52" s="9">
        <v>0.1368</v>
      </c>
      <c r="AU52" s="9">
        <v>0.9846000000000001</v>
      </c>
      <c r="AV52" s="9">
        <v>0.9380000000000004</v>
      </c>
      <c r="AW52" s="9">
        <v>0.9999874341430799</v>
      </c>
      <c r="AX52" s="9">
        <v>0.027</v>
      </c>
      <c r="AY52" s="9">
        <v>0.7870000000000004</v>
      </c>
      <c r="AZ52" s="9">
        <v>0.9999999999999999</v>
      </c>
      <c r="BA52" s="9">
        <v>0.9300000000000005</v>
      </c>
      <c r="BB52" s="9">
        <v>0.9999999999999998</v>
      </c>
      <c r="BC52" s="9">
        <v>0.3770000000000002</v>
      </c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</row>
    <row r="53" ht="15.75" customHeight="1">
      <c r="B53" s="14">
        <v>45.5</v>
      </c>
      <c r="C53" s="8">
        <v>0.0</v>
      </c>
      <c r="D53" s="8">
        <v>0.0</v>
      </c>
      <c r="E53" s="8">
        <v>0.9999999999999971</v>
      </c>
      <c r="F53" s="9">
        <v>0.6250000000000002</v>
      </c>
      <c r="G53" s="9">
        <v>0.9859999999999999</v>
      </c>
      <c r="H53" s="9">
        <v>0.8920000000000005</v>
      </c>
      <c r="I53" s="9">
        <v>0.9489185876582926</v>
      </c>
      <c r="J53" s="9">
        <v>0.9989639213964078</v>
      </c>
      <c r="K53" s="9">
        <v>0.9999650120987903</v>
      </c>
      <c r="L53" s="9">
        <v>0.9999999464727244</v>
      </c>
      <c r="M53" s="9">
        <v>1.0</v>
      </c>
      <c r="N53" s="9">
        <v>1.0</v>
      </c>
      <c r="O53" s="9">
        <v>0.5680000000000003</v>
      </c>
      <c r="P53" s="9">
        <v>0.7030000000000004</v>
      </c>
      <c r="Q53" s="9">
        <v>0.8480000000000004</v>
      </c>
      <c r="R53" s="10">
        <v>0.9999999999999998</v>
      </c>
      <c r="S53" s="9">
        <v>0.9800000000000001</v>
      </c>
      <c r="T53" s="9">
        <v>0.4550000000000003</v>
      </c>
      <c r="U53" s="10">
        <v>1.0</v>
      </c>
      <c r="V53" s="9">
        <v>0.919</v>
      </c>
      <c r="W53" s="9">
        <v>0.6430000000000003</v>
      </c>
      <c r="X53" s="10">
        <v>1.0000000000000002</v>
      </c>
      <c r="Y53" s="9">
        <v>0.9890000000000003</v>
      </c>
      <c r="Z53" s="9">
        <v>0.8980000000000005</v>
      </c>
      <c r="AA53" s="10">
        <v>0.9999999999999999</v>
      </c>
      <c r="AB53" s="9">
        <v>0.8270000000000004</v>
      </c>
      <c r="AC53" s="9">
        <v>0.2520000000000001</v>
      </c>
      <c r="AD53" s="10">
        <v>0.9999999999999998</v>
      </c>
      <c r="AE53" s="9">
        <v>0.8940000000000006</v>
      </c>
      <c r="AF53" s="9">
        <v>1.0000000000000002</v>
      </c>
      <c r="AG53" s="9">
        <v>0.3240000000000002</v>
      </c>
      <c r="AH53" s="9">
        <v>0.9820000000000002</v>
      </c>
      <c r="AI53" s="9">
        <v>1.0</v>
      </c>
      <c r="AJ53" s="9">
        <v>0.4370000000000003</v>
      </c>
      <c r="AK53" s="9">
        <v>0.8490000000000005</v>
      </c>
      <c r="AL53" s="9">
        <v>0.9060000000000004</v>
      </c>
      <c r="AM53" s="9">
        <v>1.0000000000000002</v>
      </c>
      <c r="AN53" s="9">
        <v>0.9400000000000004</v>
      </c>
      <c r="AO53" s="9">
        <v>1.0</v>
      </c>
      <c r="AP53" s="9">
        <v>1.0</v>
      </c>
      <c r="AQ53" s="9">
        <v>0.9960000000000004</v>
      </c>
      <c r="AR53" s="9">
        <v>1.0</v>
      </c>
      <c r="AS53" s="9">
        <v>0.9530000000000005</v>
      </c>
      <c r="AT53" s="9">
        <v>0.14300000000000002</v>
      </c>
      <c r="AU53" s="9">
        <v>0.9864000000000002</v>
      </c>
      <c r="AV53" s="9">
        <v>0.9440000000000004</v>
      </c>
      <c r="AW53" s="9">
        <v>0.9999940705407878</v>
      </c>
      <c r="AX53" s="9">
        <v>0.031</v>
      </c>
      <c r="AY53" s="9">
        <v>0.7870000000000004</v>
      </c>
      <c r="AZ53" s="9">
        <v>0.9999999999999999</v>
      </c>
      <c r="BA53" s="9">
        <v>0.9350000000000005</v>
      </c>
      <c r="BB53" s="9">
        <v>0.9999999999999998</v>
      </c>
      <c r="BC53" s="9">
        <v>0.39000000000000024</v>
      </c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</row>
    <row r="54" ht="15.75" customHeight="1">
      <c r="B54" s="14">
        <v>46.5</v>
      </c>
      <c r="C54" s="8">
        <v>0.0</v>
      </c>
      <c r="D54" s="8">
        <v>0.0</v>
      </c>
      <c r="E54" s="8">
        <v>0.9999999999999996</v>
      </c>
      <c r="F54" s="9">
        <v>0.6450000000000002</v>
      </c>
      <c r="G54" s="9">
        <v>0.9859999999999999</v>
      </c>
      <c r="H54" s="9">
        <v>0.8990000000000005</v>
      </c>
      <c r="I54" s="9">
        <v>0.9631248699475748</v>
      </c>
      <c r="J54" s="9">
        <v>0.9994008471185372</v>
      </c>
      <c r="K54" s="9">
        <v>0.9999826221923173</v>
      </c>
      <c r="L54" s="9">
        <v>0.9999999791978934</v>
      </c>
      <c r="M54" s="9">
        <v>1.0</v>
      </c>
      <c r="N54" s="9">
        <v>1.0</v>
      </c>
      <c r="O54" s="9">
        <v>0.5890000000000003</v>
      </c>
      <c r="P54" s="9">
        <v>0.7110000000000004</v>
      </c>
      <c r="Q54" s="9">
        <v>0.8560000000000004</v>
      </c>
      <c r="R54" s="10">
        <v>0.9999999999999998</v>
      </c>
      <c r="S54" s="9">
        <v>0.9800000000000001</v>
      </c>
      <c r="T54" s="9">
        <v>0.4700000000000003</v>
      </c>
      <c r="U54" s="10">
        <v>1.0</v>
      </c>
      <c r="V54" s="9">
        <v>0.919</v>
      </c>
      <c r="W54" s="9">
        <v>0.6520000000000004</v>
      </c>
      <c r="X54" s="10">
        <v>1.0000000000000002</v>
      </c>
      <c r="Y54" s="9">
        <v>0.9890000000000003</v>
      </c>
      <c r="Z54" s="9">
        <v>0.9030000000000005</v>
      </c>
      <c r="AA54" s="10">
        <v>0.9999999999999999</v>
      </c>
      <c r="AB54" s="9">
        <v>0.8900000000000003</v>
      </c>
      <c r="AC54" s="9">
        <v>0.2580000000000001</v>
      </c>
      <c r="AD54" s="10">
        <v>0.9999999999999998</v>
      </c>
      <c r="AE54" s="9">
        <v>0.8940000000000006</v>
      </c>
      <c r="AF54" s="9">
        <v>1.0000000000000002</v>
      </c>
      <c r="AG54" s="9">
        <v>0.3390000000000002</v>
      </c>
      <c r="AH54" s="9">
        <v>0.9820000000000002</v>
      </c>
      <c r="AI54" s="9">
        <v>1.0</v>
      </c>
      <c r="AJ54" s="9">
        <v>0.4500000000000003</v>
      </c>
      <c r="AK54" s="9">
        <v>0.8750000000000006</v>
      </c>
      <c r="AL54" s="9">
        <v>0.9150000000000004</v>
      </c>
      <c r="AM54" s="9">
        <v>1.0000000000000002</v>
      </c>
      <c r="AN54" s="9">
        <v>0.9430000000000004</v>
      </c>
      <c r="AO54" s="9">
        <v>1.0</v>
      </c>
      <c r="AP54" s="9">
        <v>1.0</v>
      </c>
      <c r="AQ54" s="9">
        <v>0.9960000000000004</v>
      </c>
      <c r="AR54" s="9">
        <v>1.0</v>
      </c>
      <c r="AS54" s="9">
        <v>0.9590000000000005</v>
      </c>
      <c r="AT54" s="9">
        <v>0.14820000000000003</v>
      </c>
      <c r="AU54" s="9">
        <v>0.9880000000000002</v>
      </c>
      <c r="AV54" s="9">
        <v>0.9490000000000004</v>
      </c>
      <c r="AW54" s="9">
        <v>0.9999972588970779</v>
      </c>
      <c r="AX54" s="9">
        <v>0.032</v>
      </c>
      <c r="AY54" s="9">
        <v>0.7870000000000004</v>
      </c>
      <c r="AZ54" s="9">
        <v>0.9999999999999999</v>
      </c>
      <c r="BA54" s="9">
        <v>0.9430000000000005</v>
      </c>
      <c r="BB54" s="9">
        <v>0.9999999999999998</v>
      </c>
      <c r="BC54" s="9">
        <v>0.40400000000000025</v>
      </c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</row>
    <row r="55" ht="15.75" customHeight="1">
      <c r="B55" s="14">
        <v>47.5</v>
      </c>
      <c r="C55" s="8">
        <v>0.0</v>
      </c>
      <c r="D55" s="8">
        <v>0.0</v>
      </c>
      <c r="E55" s="8">
        <v>1.0000000000000002</v>
      </c>
      <c r="F55" s="9">
        <v>0.6650000000000003</v>
      </c>
      <c r="G55" s="9">
        <v>0.9859999999999999</v>
      </c>
      <c r="H55" s="9">
        <v>0.9090000000000005</v>
      </c>
      <c r="I55" s="9">
        <v>0.9738551469958625</v>
      </c>
      <c r="J55" s="9">
        <v>0.9996602136642267</v>
      </c>
      <c r="K55" s="9">
        <v>0.9999915396439331</v>
      </c>
      <c r="L55" s="9">
        <v>0.999999992079077</v>
      </c>
      <c r="M55" s="9">
        <v>1.0</v>
      </c>
      <c r="N55" s="9">
        <v>1.0</v>
      </c>
      <c r="O55" s="9">
        <v>0.6020000000000003</v>
      </c>
      <c r="P55" s="9">
        <v>0.7260000000000004</v>
      </c>
      <c r="Q55" s="9">
        <v>0.8630000000000004</v>
      </c>
      <c r="R55" s="10">
        <v>0.9999999999999998</v>
      </c>
      <c r="S55" s="9">
        <v>0.9800000000000001</v>
      </c>
      <c r="T55" s="9">
        <v>0.4820000000000003</v>
      </c>
      <c r="U55" s="10">
        <v>1.0</v>
      </c>
      <c r="V55" s="9">
        <v>0.919</v>
      </c>
      <c r="W55" s="9">
        <v>0.6750000000000004</v>
      </c>
      <c r="X55" s="10">
        <v>1.0000000000000002</v>
      </c>
      <c r="Y55" s="9">
        <v>0.9890000000000003</v>
      </c>
      <c r="Z55" s="9">
        <v>0.9110000000000005</v>
      </c>
      <c r="AA55" s="10">
        <v>0.9999999999999999</v>
      </c>
      <c r="AB55" s="9">
        <v>0.8900000000000003</v>
      </c>
      <c r="AC55" s="9">
        <v>0.2670000000000001</v>
      </c>
      <c r="AD55" s="10">
        <v>0.9999999999999998</v>
      </c>
      <c r="AE55" s="9">
        <v>0.8940000000000006</v>
      </c>
      <c r="AF55" s="9">
        <v>1.0000000000000002</v>
      </c>
      <c r="AG55" s="9">
        <v>0.3580000000000002</v>
      </c>
      <c r="AH55" s="9">
        <v>0.9820000000000002</v>
      </c>
      <c r="AI55" s="9">
        <v>1.0</v>
      </c>
      <c r="AJ55" s="9">
        <v>0.4600000000000003</v>
      </c>
      <c r="AK55" s="9">
        <v>0.8770000000000006</v>
      </c>
      <c r="AL55" s="9">
        <v>0.9170000000000004</v>
      </c>
      <c r="AM55" s="9">
        <v>1.0000000000000002</v>
      </c>
      <c r="AN55" s="9">
        <v>0.9480000000000004</v>
      </c>
      <c r="AO55" s="9">
        <v>1.0</v>
      </c>
      <c r="AP55" s="9">
        <v>1.0</v>
      </c>
      <c r="AQ55" s="9">
        <v>0.9970000000000004</v>
      </c>
      <c r="AR55" s="9">
        <v>1.0</v>
      </c>
      <c r="AS55" s="9">
        <v>0.9650000000000005</v>
      </c>
      <c r="AT55" s="9">
        <v>0.15460000000000002</v>
      </c>
      <c r="AU55" s="9">
        <v>0.9898000000000002</v>
      </c>
      <c r="AV55" s="9">
        <v>0.9520000000000004</v>
      </c>
      <c r="AW55" s="9">
        <v>0.999998758102908</v>
      </c>
      <c r="AX55" s="9">
        <v>0.035</v>
      </c>
      <c r="AY55" s="9">
        <v>0.7870000000000004</v>
      </c>
      <c r="AZ55" s="9">
        <v>0.9999999999999999</v>
      </c>
      <c r="BA55" s="9">
        <v>0.9470000000000005</v>
      </c>
      <c r="BB55" s="9">
        <v>0.9999999999999998</v>
      </c>
      <c r="BC55" s="9">
        <v>0.41400000000000026</v>
      </c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</row>
    <row r="56" ht="15.75" customHeight="1">
      <c r="B56" s="14">
        <v>48.5</v>
      </c>
      <c r="C56" s="8">
        <v>0.0</v>
      </c>
      <c r="D56" s="8">
        <v>0.0</v>
      </c>
      <c r="E56" s="8">
        <v>1.0000000000000004</v>
      </c>
      <c r="F56" s="9">
        <v>0.6810000000000003</v>
      </c>
      <c r="G56" s="9">
        <v>0.9859999999999999</v>
      </c>
      <c r="H56" s="9">
        <v>0.9150000000000005</v>
      </c>
      <c r="I56" s="9">
        <v>0.9817910810628252</v>
      </c>
      <c r="J56" s="9">
        <v>0.9998109704689088</v>
      </c>
      <c r="K56" s="9">
        <v>0.9999959612136926</v>
      </c>
      <c r="L56" s="9">
        <v>0.9999999970436998</v>
      </c>
      <c r="M56" s="9">
        <v>1.0</v>
      </c>
      <c r="N56" s="9">
        <v>1.0</v>
      </c>
      <c r="O56" s="9">
        <v>0.6130000000000003</v>
      </c>
      <c r="P56" s="9">
        <v>0.7390000000000004</v>
      </c>
      <c r="Q56" s="9">
        <v>0.8710000000000004</v>
      </c>
      <c r="R56" s="10">
        <v>0.9999999999999998</v>
      </c>
      <c r="S56" s="9">
        <v>0.9800000000000001</v>
      </c>
      <c r="T56" s="9">
        <v>0.4940000000000003</v>
      </c>
      <c r="U56" s="10">
        <v>1.0</v>
      </c>
      <c r="V56" s="9">
        <v>0.919</v>
      </c>
      <c r="W56" s="9">
        <v>0.6930000000000004</v>
      </c>
      <c r="X56" s="10">
        <v>1.0000000000000002</v>
      </c>
      <c r="Y56" s="9">
        <v>0.9890000000000003</v>
      </c>
      <c r="Z56" s="9">
        <v>0.9210000000000005</v>
      </c>
      <c r="AA56" s="10">
        <v>0.9999999999999999</v>
      </c>
      <c r="AB56" s="9">
        <v>0.9360000000000004</v>
      </c>
      <c r="AC56" s="9">
        <v>0.27800000000000014</v>
      </c>
      <c r="AD56" s="10">
        <v>0.9999999999999998</v>
      </c>
      <c r="AE56" s="9">
        <v>0.8940000000000006</v>
      </c>
      <c r="AF56" s="9">
        <v>1.0000000000000002</v>
      </c>
      <c r="AG56" s="9">
        <v>0.3690000000000002</v>
      </c>
      <c r="AH56" s="9">
        <v>0.9820000000000002</v>
      </c>
      <c r="AI56" s="9">
        <v>1.0</v>
      </c>
      <c r="AJ56" s="9">
        <v>0.4760000000000003</v>
      </c>
      <c r="AK56" s="9">
        <v>0.8800000000000006</v>
      </c>
      <c r="AL56" s="9">
        <v>0.9260000000000004</v>
      </c>
      <c r="AM56" s="9">
        <v>1.0000000000000002</v>
      </c>
      <c r="AN56" s="9">
        <v>0.9520000000000004</v>
      </c>
      <c r="AO56" s="9">
        <v>1.0</v>
      </c>
      <c r="AP56" s="9">
        <v>1.0</v>
      </c>
      <c r="AQ56" s="9">
        <v>0.9970000000000004</v>
      </c>
      <c r="AR56" s="9">
        <v>1.0</v>
      </c>
      <c r="AS56" s="9">
        <v>0.9670000000000005</v>
      </c>
      <c r="AT56" s="9">
        <v>0.15760000000000002</v>
      </c>
      <c r="AU56" s="9">
        <v>0.9906000000000003</v>
      </c>
      <c r="AV56" s="9">
        <v>0.9580000000000004</v>
      </c>
      <c r="AW56" s="9">
        <v>0.9999994483622588</v>
      </c>
      <c r="AX56" s="9">
        <v>0.035</v>
      </c>
      <c r="AY56" s="9">
        <v>0.7870000000000004</v>
      </c>
      <c r="AZ56" s="9">
        <v>0.9999999999999999</v>
      </c>
      <c r="BA56" s="9">
        <v>0.9520000000000005</v>
      </c>
      <c r="BB56" s="9">
        <v>0.9999999999999998</v>
      </c>
      <c r="BC56" s="9">
        <v>0.42400000000000027</v>
      </c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</row>
    <row r="57" ht="15.75" customHeight="1">
      <c r="B57" s="14">
        <v>49.5</v>
      </c>
      <c r="C57" s="8">
        <v>0.0</v>
      </c>
      <c r="D57" s="8">
        <v>0.0</v>
      </c>
      <c r="E57" s="8">
        <v>1.0000000000000004</v>
      </c>
      <c r="F57" s="9">
        <v>0.7020000000000003</v>
      </c>
      <c r="G57" s="9">
        <v>0.9859999999999999</v>
      </c>
      <c r="H57" s="9">
        <v>0.9190000000000005</v>
      </c>
      <c r="I57" s="9">
        <v>0.9875405843154207</v>
      </c>
      <c r="J57" s="9">
        <v>0.999896809547493</v>
      </c>
      <c r="K57" s="9">
        <v>0.9999981088332901</v>
      </c>
      <c r="L57" s="9">
        <v>0.9999999989180982</v>
      </c>
      <c r="M57" s="9">
        <v>1.0</v>
      </c>
      <c r="N57" s="9">
        <v>1.0</v>
      </c>
      <c r="O57" s="9">
        <v>0.6290000000000003</v>
      </c>
      <c r="P57" s="9">
        <v>0.7490000000000004</v>
      </c>
      <c r="Q57" s="9">
        <v>0.8770000000000004</v>
      </c>
      <c r="R57" s="10">
        <v>0.9999999999999998</v>
      </c>
      <c r="S57" s="9">
        <v>0.9800000000000001</v>
      </c>
      <c r="T57" s="9">
        <v>0.5030000000000003</v>
      </c>
      <c r="U57" s="10">
        <v>1.0</v>
      </c>
      <c r="V57" s="9">
        <v>0.919</v>
      </c>
      <c r="W57" s="9">
        <v>0.7080000000000004</v>
      </c>
      <c r="X57" s="10">
        <v>1.0000000000000002</v>
      </c>
      <c r="Y57" s="9">
        <v>0.9890000000000003</v>
      </c>
      <c r="Z57" s="9">
        <v>0.9310000000000005</v>
      </c>
      <c r="AA57" s="10">
        <v>0.9999999999999999</v>
      </c>
      <c r="AB57" s="9">
        <v>0.9360000000000004</v>
      </c>
      <c r="AC57" s="9">
        <v>0.28900000000000015</v>
      </c>
      <c r="AD57" s="10">
        <v>0.9999999999999998</v>
      </c>
      <c r="AE57" s="9">
        <v>0.9220000000000006</v>
      </c>
      <c r="AF57" s="9">
        <v>1.0000000000000002</v>
      </c>
      <c r="AG57" s="9">
        <v>0.38900000000000023</v>
      </c>
      <c r="AH57" s="9">
        <v>0.9820000000000002</v>
      </c>
      <c r="AI57" s="9">
        <v>1.0</v>
      </c>
      <c r="AJ57" s="9">
        <v>0.4850000000000003</v>
      </c>
      <c r="AK57" s="9">
        <v>0.9030000000000006</v>
      </c>
      <c r="AL57" s="9">
        <v>0.9270000000000004</v>
      </c>
      <c r="AM57" s="9">
        <v>1.0000000000000002</v>
      </c>
      <c r="AN57" s="9">
        <v>0.9530000000000004</v>
      </c>
      <c r="AO57" s="9">
        <v>1.0</v>
      </c>
      <c r="AP57" s="9">
        <v>1.0</v>
      </c>
      <c r="AQ57" s="9">
        <v>0.9970000000000004</v>
      </c>
      <c r="AR57" s="9">
        <v>1.0</v>
      </c>
      <c r="AS57" s="9">
        <v>0.9710000000000005</v>
      </c>
      <c r="AT57" s="9">
        <v>0.163</v>
      </c>
      <c r="AU57" s="9">
        <v>0.9916000000000003</v>
      </c>
      <c r="AV57" s="9">
        <v>0.9590000000000004</v>
      </c>
      <c r="AW57" s="9">
        <v>0.999999759683313</v>
      </c>
      <c r="AX57" s="9">
        <v>0.03900000000000001</v>
      </c>
      <c r="AY57" s="9">
        <v>0.7870000000000004</v>
      </c>
      <c r="AZ57" s="9">
        <v>0.9999999999999999</v>
      </c>
      <c r="BA57" s="9">
        <v>0.9560000000000005</v>
      </c>
      <c r="BB57" s="9">
        <v>0.9999999999999998</v>
      </c>
      <c r="BC57" s="9">
        <v>0.4330000000000003</v>
      </c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</row>
    <row r="58" ht="15.75" customHeight="1">
      <c r="B58" s="14">
        <v>50.5</v>
      </c>
      <c r="C58" s="8">
        <v>0.0</v>
      </c>
      <c r="D58" s="8">
        <v>0.0</v>
      </c>
      <c r="E58" s="8">
        <v>1.0000000000000004</v>
      </c>
      <c r="F58" s="9">
        <v>0.7200000000000003</v>
      </c>
      <c r="G58" s="9">
        <v>0.9859999999999999</v>
      </c>
      <c r="H58" s="9">
        <v>0.9200000000000005</v>
      </c>
      <c r="I58" s="9">
        <v>0.9916227316247634</v>
      </c>
      <c r="J58" s="9">
        <v>0.9999447077533431</v>
      </c>
      <c r="K58" s="9">
        <v>0.9999991311002185</v>
      </c>
      <c r="L58" s="9">
        <v>0.9999999996116257</v>
      </c>
      <c r="M58" s="9">
        <v>1.0</v>
      </c>
      <c r="N58" s="9">
        <v>1.0</v>
      </c>
      <c r="O58" s="9">
        <v>0.6520000000000004</v>
      </c>
      <c r="P58" s="9">
        <v>0.7640000000000005</v>
      </c>
      <c r="Q58" s="9">
        <v>0.8860000000000005</v>
      </c>
      <c r="R58" s="10">
        <v>0.9999999999999998</v>
      </c>
      <c r="S58" s="9">
        <v>0.9800000000000001</v>
      </c>
      <c r="T58" s="9">
        <v>0.5230000000000004</v>
      </c>
      <c r="U58" s="10">
        <v>1.0</v>
      </c>
      <c r="V58" s="9">
        <v>0.919</v>
      </c>
      <c r="W58" s="9">
        <v>0.7200000000000004</v>
      </c>
      <c r="X58" s="10">
        <v>1.0000000000000002</v>
      </c>
      <c r="Y58" s="9">
        <v>0.9890000000000003</v>
      </c>
      <c r="Z58" s="9">
        <v>0.9330000000000005</v>
      </c>
      <c r="AA58" s="10">
        <v>0.9999999999999999</v>
      </c>
      <c r="AB58" s="9">
        <v>0.9360000000000004</v>
      </c>
      <c r="AC58" s="9">
        <v>0.29400000000000015</v>
      </c>
      <c r="AD58" s="10">
        <v>0.9999999999999998</v>
      </c>
      <c r="AE58" s="9">
        <v>0.9220000000000006</v>
      </c>
      <c r="AF58" s="9">
        <v>1.0000000000000002</v>
      </c>
      <c r="AG58" s="9">
        <v>0.40600000000000025</v>
      </c>
      <c r="AH58" s="9">
        <v>0.9820000000000002</v>
      </c>
      <c r="AI58" s="9">
        <v>1.0</v>
      </c>
      <c r="AJ58" s="9">
        <v>0.5020000000000003</v>
      </c>
      <c r="AK58" s="9">
        <v>0.9040000000000006</v>
      </c>
      <c r="AL58" s="9">
        <v>0.9340000000000004</v>
      </c>
      <c r="AM58" s="9">
        <v>1.0000000000000002</v>
      </c>
      <c r="AN58" s="9">
        <v>0.9540000000000004</v>
      </c>
      <c r="AO58" s="9">
        <v>1.0</v>
      </c>
      <c r="AP58" s="9">
        <v>1.0</v>
      </c>
      <c r="AQ58" s="9">
        <v>0.9980000000000004</v>
      </c>
      <c r="AR58" s="9">
        <v>1.0</v>
      </c>
      <c r="AS58" s="9">
        <v>0.9740000000000005</v>
      </c>
      <c r="AT58" s="9">
        <v>0.1684</v>
      </c>
      <c r="AU58" s="9">
        <v>0.9930000000000002</v>
      </c>
      <c r="AV58" s="9">
        <v>0.9610000000000004</v>
      </c>
      <c r="AW58" s="9">
        <v>0.9999998972872189</v>
      </c>
      <c r="AX58" s="9">
        <v>0.04300000000000001</v>
      </c>
      <c r="AY58" s="9">
        <v>0.7870000000000004</v>
      </c>
      <c r="AZ58" s="9">
        <v>0.9999999999999999</v>
      </c>
      <c r="BA58" s="9">
        <v>0.9600000000000005</v>
      </c>
      <c r="BB58" s="9">
        <v>0.9999999999999998</v>
      </c>
      <c r="BC58" s="9">
        <v>0.4460000000000003</v>
      </c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</row>
    <row r="59" ht="15.75" customHeight="1">
      <c r="B59" s="14">
        <v>51.5</v>
      </c>
      <c r="C59" s="8">
        <v>0.0</v>
      </c>
      <c r="D59" s="8">
        <v>0.0</v>
      </c>
      <c r="E59" s="8">
        <v>1.0000000000000004</v>
      </c>
      <c r="F59" s="9">
        <v>0.7330000000000003</v>
      </c>
      <c r="G59" s="9">
        <v>0.9859999999999999</v>
      </c>
      <c r="H59" s="9">
        <v>0.9250000000000005</v>
      </c>
      <c r="I59" s="9">
        <v>0.9944642263204824</v>
      </c>
      <c r="J59" s="9">
        <v>0.9999709108894845</v>
      </c>
      <c r="K59" s="9">
        <v>0.9999996081581185</v>
      </c>
      <c r="L59" s="9">
        <v>0.9999999998631993</v>
      </c>
      <c r="M59" s="9">
        <v>1.0</v>
      </c>
      <c r="N59" s="9">
        <v>1.0</v>
      </c>
      <c r="O59" s="9">
        <v>0.6730000000000004</v>
      </c>
      <c r="P59" s="9">
        <v>0.7790000000000005</v>
      </c>
      <c r="Q59" s="9">
        <v>0.8890000000000005</v>
      </c>
      <c r="R59" s="10">
        <v>0.9999999999999998</v>
      </c>
      <c r="S59" s="9">
        <v>0.9800000000000001</v>
      </c>
      <c r="T59" s="9">
        <v>0.5350000000000004</v>
      </c>
      <c r="U59" s="10">
        <v>1.0</v>
      </c>
      <c r="V59" s="9">
        <v>0.919</v>
      </c>
      <c r="W59" s="9">
        <v>0.7310000000000004</v>
      </c>
      <c r="X59" s="10">
        <v>1.0000000000000002</v>
      </c>
      <c r="Y59" s="9">
        <v>0.9890000000000003</v>
      </c>
      <c r="Z59" s="9">
        <v>0.9380000000000005</v>
      </c>
      <c r="AA59" s="10">
        <v>0.9999999999999999</v>
      </c>
      <c r="AB59" s="9">
        <v>0.9360000000000004</v>
      </c>
      <c r="AC59" s="9">
        <v>0.30300000000000016</v>
      </c>
      <c r="AD59" s="10">
        <v>0.9999999999999998</v>
      </c>
      <c r="AE59" s="9">
        <v>0.9220000000000006</v>
      </c>
      <c r="AF59" s="9">
        <v>1.0000000000000002</v>
      </c>
      <c r="AG59" s="9">
        <v>0.42300000000000026</v>
      </c>
      <c r="AH59" s="9">
        <v>0.9820000000000002</v>
      </c>
      <c r="AI59" s="9">
        <v>1.0</v>
      </c>
      <c r="AJ59" s="9">
        <v>0.5150000000000003</v>
      </c>
      <c r="AK59" s="9">
        <v>0.9040000000000006</v>
      </c>
      <c r="AL59" s="9">
        <v>0.9380000000000004</v>
      </c>
      <c r="AM59" s="9">
        <v>1.0000000000000002</v>
      </c>
      <c r="AN59" s="9">
        <v>0.9540000000000004</v>
      </c>
      <c r="AO59" s="9">
        <v>1.0</v>
      </c>
      <c r="AP59" s="9">
        <v>1.0</v>
      </c>
      <c r="AQ59" s="9">
        <v>0.9980000000000004</v>
      </c>
      <c r="AR59" s="9">
        <v>1.0</v>
      </c>
      <c r="AS59" s="9">
        <v>0.9740000000000005</v>
      </c>
      <c r="AT59" s="9">
        <v>0.1724</v>
      </c>
      <c r="AU59" s="9">
        <v>0.9938000000000002</v>
      </c>
      <c r="AV59" s="9">
        <v>0.9640000000000004</v>
      </c>
      <c r="AW59" s="9">
        <v>0.9999999569155782</v>
      </c>
      <c r="AX59" s="9">
        <v>0.04300000000000001</v>
      </c>
      <c r="AY59" s="9">
        <v>0.7870000000000004</v>
      </c>
      <c r="AZ59" s="9">
        <v>0.9999999999999999</v>
      </c>
      <c r="BA59" s="9">
        <v>0.9630000000000005</v>
      </c>
      <c r="BB59" s="9">
        <v>0.9999999999999998</v>
      </c>
      <c r="BC59" s="9">
        <v>0.4610000000000003</v>
      </c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</row>
    <row r="60" ht="15.75" customHeight="1">
      <c r="B60" s="14">
        <v>52.5</v>
      </c>
      <c r="C60" s="8">
        <v>0.0</v>
      </c>
      <c r="D60" s="8">
        <v>0.0</v>
      </c>
      <c r="E60" s="8">
        <v>1.0000000000000004</v>
      </c>
      <c r="F60" s="9">
        <v>0.7480000000000003</v>
      </c>
      <c r="G60" s="9">
        <v>0.9859999999999999</v>
      </c>
      <c r="H60" s="9">
        <v>0.9320000000000005</v>
      </c>
      <c r="I60" s="9">
        <v>0.9964040928915983</v>
      </c>
      <c r="J60" s="9">
        <v>0.9999849698798373</v>
      </c>
      <c r="K60" s="9">
        <v>0.9999998265038497</v>
      </c>
      <c r="L60" s="9">
        <v>0.9999999999527015</v>
      </c>
      <c r="M60" s="9">
        <v>1.0</v>
      </c>
      <c r="N60" s="9">
        <v>1.0</v>
      </c>
      <c r="O60" s="9">
        <v>0.6860000000000004</v>
      </c>
      <c r="P60" s="9">
        <v>0.7910000000000005</v>
      </c>
      <c r="Q60" s="9">
        <v>0.8930000000000005</v>
      </c>
      <c r="R60" s="10">
        <v>0.9999999999999998</v>
      </c>
      <c r="S60" s="9">
        <v>0.9800000000000001</v>
      </c>
      <c r="T60" s="9">
        <v>0.5400000000000004</v>
      </c>
      <c r="U60" s="10">
        <v>1.0</v>
      </c>
      <c r="V60" s="9">
        <v>0.919</v>
      </c>
      <c r="W60" s="9">
        <v>0.7370000000000004</v>
      </c>
      <c r="X60" s="10">
        <v>1.0000000000000002</v>
      </c>
      <c r="Y60" s="9">
        <v>0.9890000000000003</v>
      </c>
      <c r="Z60" s="9">
        <v>0.9430000000000005</v>
      </c>
      <c r="AA60" s="10">
        <v>0.9999999999999999</v>
      </c>
      <c r="AB60" s="9">
        <v>0.9360000000000004</v>
      </c>
      <c r="AC60" s="9">
        <v>0.31400000000000017</v>
      </c>
      <c r="AD60" s="10">
        <v>0.9999999999999998</v>
      </c>
      <c r="AE60" s="9">
        <v>0.9220000000000006</v>
      </c>
      <c r="AF60" s="9">
        <v>1.0000000000000002</v>
      </c>
      <c r="AG60" s="9">
        <v>0.4380000000000003</v>
      </c>
      <c r="AH60" s="9">
        <v>0.9820000000000002</v>
      </c>
      <c r="AI60" s="9">
        <v>1.0</v>
      </c>
      <c r="AJ60" s="9">
        <v>0.5250000000000004</v>
      </c>
      <c r="AK60" s="9">
        <v>0.9040000000000006</v>
      </c>
      <c r="AL60" s="9">
        <v>0.9420000000000004</v>
      </c>
      <c r="AM60" s="9">
        <v>1.0000000000000002</v>
      </c>
      <c r="AN60" s="9">
        <v>0.9540000000000004</v>
      </c>
      <c r="AO60" s="9">
        <v>1.0</v>
      </c>
      <c r="AP60" s="9">
        <v>1.0</v>
      </c>
      <c r="AQ60" s="9">
        <v>0.9990000000000004</v>
      </c>
      <c r="AR60" s="9">
        <v>1.0</v>
      </c>
      <c r="AS60" s="9">
        <v>0.9770000000000005</v>
      </c>
      <c r="AT60" s="9">
        <v>0.1766</v>
      </c>
      <c r="AU60" s="9">
        <v>0.9948000000000002</v>
      </c>
      <c r="AV60" s="9">
        <v>0.9670000000000004</v>
      </c>
      <c r="AW60" s="9">
        <v>0.9999999822576309</v>
      </c>
      <c r="AX60" s="9">
        <v>0.04600000000000001</v>
      </c>
      <c r="AY60" s="9">
        <v>0.7870000000000004</v>
      </c>
      <c r="AZ60" s="9">
        <v>0.9999999999999999</v>
      </c>
      <c r="BA60" s="9">
        <v>0.9660000000000005</v>
      </c>
      <c r="BB60" s="9">
        <v>0.9999999999999998</v>
      </c>
      <c r="BC60" s="9">
        <v>0.4760000000000003</v>
      </c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</row>
    <row r="61" ht="15.75" customHeight="1">
      <c r="B61" s="14">
        <v>53.5</v>
      </c>
      <c r="C61" s="8">
        <v>0.0</v>
      </c>
      <c r="D61" s="8">
        <v>0.0</v>
      </c>
      <c r="E61" s="8">
        <v>1.0000000000000004</v>
      </c>
      <c r="F61" s="9">
        <v>0.7600000000000003</v>
      </c>
      <c r="G61" s="9">
        <v>0.9859999999999999</v>
      </c>
      <c r="H61" s="9">
        <v>0.9370000000000005</v>
      </c>
      <c r="I61" s="9">
        <v>0.9977034374816853</v>
      </c>
      <c r="J61" s="9">
        <v>0.9999923707445703</v>
      </c>
      <c r="K61" s="9">
        <v>0.9999999245534421</v>
      </c>
      <c r="L61" s="9">
        <v>0.9999999999839428</v>
      </c>
      <c r="M61" s="9">
        <v>1.0</v>
      </c>
      <c r="N61" s="9">
        <v>1.0</v>
      </c>
      <c r="O61" s="9">
        <v>0.6970000000000004</v>
      </c>
      <c r="P61" s="9">
        <v>0.8040000000000005</v>
      </c>
      <c r="Q61" s="9">
        <v>0.9000000000000005</v>
      </c>
      <c r="R61" s="10">
        <v>0.9999999999999998</v>
      </c>
      <c r="S61" s="9">
        <v>0.9800000000000001</v>
      </c>
      <c r="T61" s="9">
        <v>0.5530000000000004</v>
      </c>
      <c r="U61" s="10">
        <v>1.0</v>
      </c>
      <c r="V61" s="9">
        <v>0.919</v>
      </c>
      <c r="W61" s="9">
        <v>0.7500000000000004</v>
      </c>
      <c r="X61" s="10">
        <v>1.0000000000000002</v>
      </c>
      <c r="Y61" s="9">
        <v>0.9890000000000003</v>
      </c>
      <c r="Z61" s="9">
        <v>0.9480000000000005</v>
      </c>
      <c r="AA61" s="10">
        <v>0.9999999999999999</v>
      </c>
      <c r="AB61" s="9">
        <v>0.9360000000000004</v>
      </c>
      <c r="AC61" s="9">
        <v>0.3230000000000002</v>
      </c>
      <c r="AD61" s="10">
        <v>0.9999999999999998</v>
      </c>
      <c r="AE61" s="9">
        <v>0.9220000000000006</v>
      </c>
      <c r="AF61" s="9">
        <v>1.0000000000000002</v>
      </c>
      <c r="AG61" s="9">
        <v>0.4520000000000003</v>
      </c>
      <c r="AH61" s="9">
        <v>1.0160000000000002</v>
      </c>
      <c r="AI61" s="9">
        <v>1.0</v>
      </c>
      <c r="AJ61" s="9">
        <v>0.5320000000000004</v>
      </c>
      <c r="AK61" s="9">
        <v>0.9050000000000006</v>
      </c>
      <c r="AL61" s="9">
        <v>0.9480000000000004</v>
      </c>
      <c r="AM61" s="9">
        <v>1.0000000000000002</v>
      </c>
      <c r="AN61" s="9">
        <v>0.9550000000000004</v>
      </c>
      <c r="AO61" s="9">
        <v>1.0</v>
      </c>
      <c r="AP61" s="9">
        <v>1.0</v>
      </c>
      <c r="AQ61" s="9">
        <v>0.9990000000000004</v>
      </c>
      <c r="AR61" s="9">
        <v>1.0</v>
      </c>
      <c r="AS61" s="9">
        <v>0.9790000000000005</v>
      </c>
      <c r="AT61" s="9">
        <v>0.1812</v>
      </c>
      <c r="AU61" s="9">
        <v>0.9956000000000003</v>
      </c>
      <c r="AV61" s="9">
        <v>0.9730000000000004</v>
      </c>
      <c r="AW61" s="9">
        <v>0.9999999928247887</v>
      </c>
      <c r="AX61" s="9">
        <v>0.05100000000000001</v>
      </c>
      <c r="AY61" s="9">
        <v>0.7870000000000004</v>
      </c>
      <c r="AZ61" s="9">
        <v>0.9999999999999999</v>
      </c>
      <c r="BA61" s="9">
        <v>0.9680000000000005</v>
      </c>
      <c r="BB61" s="9">
        <v>0.9999999999999998</v>
      </c>
      <c r="BC61" s="9">
        <v>0.4850000000000003</v>
      </c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</row>
    <row r="62" ht="15.75" customHeight="1">
      <c r="B62" s="14">
        <v>54.5</v>
      </c>
      <c r="C62" s="8">
        <v>0.0</v>
      </c>
      <c r="D62" s="8">
        <v>0.0</v>
      </c>
      <c r="E62" s="8">
        <v>1.0000000000000004</v>
      </c>
      <c r="F62" s="9">
        <v>0.7750000000000004</v>
      </c>
      <c r="G62" s="9">
        <v>0.9859999999999999</v>
      </c>
      <c r="H62" s="9">
        <v>0.9390000000000005</v>
      </c>
      <c r="I62" s="9">
        <v>0.9985576362399833</v>
      </c>
      <c r="J62" s="9">
        <v>0.9999961945246822</v>
      </c>
      <c r="K62" s="9">
        <v>0.9999999677678921</v>
      </c>
      <c r="L62" s="9">
        <v>0.9999999999946458</v>
      </c>
      <c r="M62" s="9">
        <v>1.0</v>
      </c>
      <c r="N62" s="9">
        <v>1.0</v>
      </c>
      <c r="O62" s="9">
        <v>0.7110000000000004</v>
      </c>
      <c r="P62" s="9">
        <v>0.8130000000000005</v>
      </c>
      <c r="Q62" s="9">
        <v>0.9040000000000005</v>
      </c>
      <c r="R62" s="10">
        <v>0.9999999999999998</v>
      </c>
      <c r="S62" s="9">
        <v>0.9800000000000001</v>
      </c>
      <c r="T62" s="9">
        <v>0.5690000000000004</v>
      </c>
      <c r="U62" s="10">
        <v>1.0</v>
      </c>
      <c r="V62" s="9">
        <v>1.0050000000000001</v>
      </c>
      <c r="W62" s="9">
        <v>0.7590000000000005</v>
      </c>
      <c r="X62" s="10">
        <v>1.0000000000000002</v>
      </c>
      <c r="Y62" s="9">
        <v>0.9890000000000003</v>
      </c>
      <c r="Z62" s="9">
        <v>0.9500000000000005</v>
      </c>
      <c r="AA62" s="10">
        <v>0.9999999999999999</v>
      </c>
      <c r="AB62" s="9">
        <v>1.0080000000000005</v>
      </c>
      <c r="AC62" s="9">
        <v>0.3360000000000002</v>
      </c>
      <c r="AD62" s="10">
        <v>0.9999999999999998</v>
      </c>
      <c r="AE62" s="9">
        <v>0.9220000000000006</v>
      </c>
      <c r="AF62" s="9">
        <v>1.0000000000000002</v>
      </c>
      <c r="AG62" s="9">
        <v>0.4640000000000003</v>
      </c>
      <c r="AH62" s="9">
        <v>1.0160000000000002</v>
      </c>
      <c r="AI62" s="9">
        <v>1.0</v>
      </c>
      <c r="AJ62" s="9">
        <v>0.5370000000000004</v>
      </c>
      <c r="AK62" s="9">
        <v>0.9280000000000006</v>
      </c>
      <c r="AL62" s="9">
        <v>0.9540000000000004</v>
      </c>
      <c r="AM62" s="9">
        <v>1.0000000000000002</v>
      </c>
      <c r="AN62" s="9">
        <v>0.9560000000000004</v>
      </c>
      <c r="AO62" s="9">
        <v>1.0</v>
      </c>
      <c r="AP62" s="9">
        <v>1.0</v>
      </c>
      <c r="AQ62" s="9">
        <v>1.0000000000000004</v>
      </c>
      <c r="AR62" s="9">
        <v>1.0</v>
      </c>
      <c r="AS62" s="9">
        <v>0.9810000000000005</v>
      </c>
      <c r="AT62" s="9">
        <v>0.1876</v>
      </c>
      <c r="AU62" s="9">
        <v>0.9960000000000002</v>
      </c>
      <c r="AV62" s="9">
        <v>0.9740000000000004</v>
      </c>
      <c r="AW62" s="9">
        <v>0.9999999971494958</v>
      </c>
      <c r="AX62" s="9">
        <v>0.05700000000000001</v>
      </c>
      <c r="AY62" s="9">
        <v>0.7870000000000004</v>
      </c>
      <c r="AZ62" s="9">
        <v>0.9999999999999999</v>
      </c>
      <c r="BA62" s="9">
        <v>0.9690000000000005</v>
      </c>
      <c r="BB62" s="9">
        <v>0.9999999999999998</v>
      </c>
      <c r="BC62" s="9">
        <v>0.49900000000000033</v>
      </c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</row>
    <row r="63" ht="15.75" customHeight="1">
      <c r="B63" s="14">
        <v>55.5</v>
      </c>
      <c r="C63" s="8">
        <v>0.0</v>
      </c>
      <c r="D63" s="8">
        <v>0.0</v>
      </c>
      <c r="E63" s="8">
        <v>1.0000000000000004</v>
      </c>
      <c r="F63" s="9">
        <v>0.7910000000000004</v>
      </c>
      <c r="G63" s="9">
        <v>0.9859999999999999</v>
      </c>
      <c r="H63" s="9">
        <v>0.9430000000000005</v>
      </c>
      <c r="I63" s="9">
        <v>0.9991089827112484</v>
      </c>
      <c r="J63" s="9">
        <v>0.9999981342240482</v>
      </c>
      <c r="K63" s="9">
        <v>0.9999999864679632</v>
      </c>
      <c r="L63" s="9">
        <v>0.999999999998246</v>
      </c>
      <c r="M63" s="9">
        <v>1.0</v>
      </c>
      <c r="N63" s="9">
        <v>1.0</v>
      </c>
      <c r="O63" s="9">
        <v>0.7180000000000004</v>
      </c>
      <c r="P63" s="9">
        <v>0.8220000000000005</v>
      </c>
      <c r="Q63" s="9">
        <v>0.9090000000000005</v>
      </c>
      <c r="R63" s="10">
        <v>0.9999999999999998</v>
      </c>
      <c r="S63" s="9">
        <v>0.9800000000000001</v>
      </c>
      <c r="T63" s="9">
        <v>0.5780000000000004</v>
      </c>
      <c r="U63" s="10">
        <v>1.0</v>
      </c>
      <c r="V63" s="9">
        <v>1.0050000000000001</v>
      </c>
      <c r="W63" s="9">
        <v>0.7690000000000005</v>
      </c>
      <c r="X63" s="10">
        <v>1.0000000000000002</v>
      </c>
      <c r="Y63" s="9">
        <v>0.9890000000000003</v>
      </c>
      <c r="Z63" s="9">
        <v>0.9520000000000005</v>
      </c>
      <c r="AA63" s="10">
        <v>0.9999999999999999</v>
      </c>
      <c r="AB63" s="9">
        <v>1.0080000000000005</v>
      </c>
      <c r="AC63" s="9">
        <v>0.3490000000000002</v>
      </c>
      <c r="AD63" s="10">
        <v>0.9999999999999998</v>
      </c>
      <c r="AE63" s="9">
        <v>0.9220000000000006</v>
      </c>
      <c r="AF63" s="9">
        <v>1.0000000000000002</v>
      </c>
      <c r="AG63" s="9">
        <v>0.4750000000000003</v>
      </c>
      <c r="AH63" s="9">
        <v>1.0160000000000002</v>
      </c>
      <c r="AI63" s="9">
        <v>1.0</v>
      </c>
      <c r="AJ63" s="9">
        <v>0.5490000000000004</v>
      </c>
      <c r="AK63" s="9">
        <v>0.9290000000000006</v>
      </c>
      <c r="AL63" s="9">
        <v>0.9550000000000004</v>
      </c>
      <c r="AM63" s="9">
        <v>1.0000000000000002</v>
      </c>
      <c r="AN63" s="9">
        <v>0.9570000000000004</v>
      </c>
      <c r="AO63" s="9">
        <v>1.0</v>
      </c>
      <c r="AP63" s="9">
        <v>1.0</v>
      </c>
      <c r="AQ63" s="9">
        <v>1.0000000000000004</v>
      </c>
      <c r="AR63" s="9">
        <v>1.0</v>
      </c>
      <c r="AS63" s="9">
        <v>0.9830000000000005</v>
      </c>
      <c r="AT63" s="9">
        <v>0.1914</v>
      </c>
      <c r="AU63" s="9">
        <v>0.9962000000000002</v>
      </c>
      <c r="AV63" s="9">
        <v>0.9750000000000004</v>
      </c>
      <c r="AW63" s="9">
        <v>0.9999999988872418</v>
      </c>
      <c r="AX63" s="9">
        <v>0.06000000000000001</v>
      </c>
      <c r="AY63" s="9">
        <v>0.8220000000000004</v>
      </c>
      <c r="AZ63" s="9">
        <v>0.9999999999999999</v>
      </c>
      <c r="BA63" s="9">
        <v>0.9710000000000005</v>
      </c>
      <c r="BB63" s="9">
        <v>0.9999999999999998</v>
      </c>
      <c r="BC63" s="9">
        <v>0.5100000000000003</v>
      </c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</row>
    <row r="64" ht="15.75" customHeight="1">
      <c r="B64" s="14">
        <v>56.5</v>
      </c>
      <c r="C64" s="8">
        <v>0.0</v>
      </c>
      <c r="D64" s="8">
        <v>0.0</v>
      </c>
      <c r="E64" s="8">
        <v>1.0000000000000004</v>
      </c>
      <c r="F64" s="9">
        <v>0.7980000000000004</v>
      </c>
      <c r="G64" s="9">
        <v>0.9859999999999999</v>
      </c>
      <c r="H64" s="9">
        <v>0.9450000000000005</v>
      </c>
      <c r="I64" s="9">
        <v>0.9994584969921396</v>
      </c>
      <c r="J64" s="9">
        <v>0.9999991006099822</v>
      </c>
      <c r="K64" s="9">
        <v>0.9999999944154934</v>
      </c>
      <c r="L64" s="9">
        <v>0.9999999999994352</v>
      </c>
      <c r="M64" s="9">
        <v>1.0</v>
      </c>
      <c r="N64" s="9">
        <v>1.0</v>
      </c>
      <c r="O64" s="9">
        <v>0.7300000000000004</v>
      </c>
      <c r="P64" s="9">
        <v>0.8290000000000005</v>
      </c>
      <c r="Q64" s="9">
        <v>0.9160000000000005</v>
      </c>
      <c r="R64" s="10">
        <v>0.9999999999999998</v>
      </c>
      <c r="S64" s="9">
        <v>1.0</v>
      </c>
      <c r="T64" s="9">
        <v>0.5910000000000004</v>
      </c>
      <c r="U64" s="10">
        <v>1.0</v>
      </c>
      <c r="V64" s="9">
        <v>1.0050000000000001</v>
      </c>
      <c r="W64" s="9">
        <v>0.7780000000000005</v>
      </c>
      <c r="X64" s="10">
        <v>1.0000000000000002</v>
      </c>
      <c r="Y64" s="9">
        <v>0.9890000000000003</v>
      </c>
      <c r="Z64" s="9">
        <v>0.9560000000000005</v>
      </c>
      <c r="AA64" s="10">
        <v>0.9999999999999999</v>
      </c>
      <c r="AB64" s="9">
        <v>1.0080000000000005</v>
      </c>
      <c r="AC64" s="9">
        <v>0.3630000000000002</v>
      </c>
      <c r="AD64" s="10">
        <v>0.9999999999999998</v>
      </c>
      <c r="AE64" s="9">
        <v>0.9220000000000006</v>
      </c>
      <c r="AF64" s="9">
        <v>1.0000000000000002</v>
      </c>
      <c r="AG64" s="9">
        <v>0.4890000000000003</v>
      </c>
      <c r="AH64" s="9">
        <v>1.0160000000000002</v>
      </c>
      <c r="AI64" s="9">
        <v>1.0</v>
      </c>
      <c r="AJ64" s="9">
        <v>0.5620000000000004</v>
      </c>
      <c r="AK64" s="9">
        <v>0.9300000000000006</v>
      </c>
      <c r="AL64" s="9">
        <v>0.9590000000000004</v>
      </c>
      <c r="AM64" s="9">
        <v>1.0000000000000002</v>
      </c>
      <c r="AN64" s="9">
        <v>0.9580000000000004</v>
      </c>
      <c r="AO64" s="9">
        <v>1.0</v>
      </c>
      <c r="AP64" s="9">
        <v>1.0</v>
      </c>
      <c r="AQ64" s="9">
        <v>1.0000000000000004</v>
      </c>
      <c r="AR64" s="9">
        <v>1.0</v>
      </c>
      <c r="AS64" s="9">
        <v>0.9840000000000005</v>
      </c>
      <c r="AT64" s="9">
        <v>0.1972</v>
      </c>
      <c r="AU64" s="9">
        <v>0.9964000000000002</v>
      </c>
      <c r="AV64" s="9">
        <v>0.9760000000000004</v>
      </c>
      <c r="AW64" s="9">
        <v>0.9999999995730309</v>
      </c>
      <c r="AX64" s="9">
        <v>0.06200000000000001</v>
      </c>
      <c r="AY64" s="9">
        <v>0.8220000000000004</v>
      </c>
      <c r="AZ64" s="9">
        <v>0.9999999999999999</v>
      </c>
      <c r="BA64" s="9">
        <v>0.9730000000000005</v>
      </c>
      <c r="BB64" s="9">
        <v>0.9999999999999998</v>
      </c>
      <c r="BC64" s="9">
        <v>0.5180000000000003</v>
      </c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</row>
    <row r="65" ht="15.75" customHeight="1">
      <c r="B65" s="14">
        <v>57.5</v>
      </c>
      <c r="C65" s="8">
        <v>0.0</v>
      </c>
      <c r="D65" s="8">
        <v>0.0</v>
      </c>
      <c r="E65" s="8">
        <v>1.0000000000000004</v>
      </c>
      <c r="F65" s="9">
        <v>0.8150000000000004</v>
      </c>
      <c r="G65" s="9">
        <v>0.9859999999999999</v>
      </c>
      <c r="H65" s="9">
        <v>0.9490000000000005</v>
      </c>
      <c r="I65" s="9">
        <v>0.9996761769390105</v>
      </c>
      <c r="J65" s="9">
        <v>0.9999995736304658</v>
      </c>
      <c r="K65" s="9">
        <v>0.9999999977339358</v>
      </c>
      <c r="L65" s="9">
        <v>0.9999999999998213</v>
      </c>
      <c r="M65" s="9">
        <v>1.0</v>
      </c>
      <c r="N65" s="9">
        <v>1.0</v>
      </c>
      <c r="O65" s="9">
        <v>0.7410000000000004</v>
      </c>
      <c r="P65" s="9">
        <v>0.8330000000000005</v>
      </c>
      <c r="Q65" s="9">
        <v>0.9230000000000005</v>
      </c>
      <c r="R65" s="10">
        <v>0.9999999999999998</v>
      </c>
      <c r="S65" s="9">
        <v>1.0</v>
      </c>
      <c r="T65" s="9">
        <v>0.6000000000000004</v>
      </c>
      <c r="U65" s="10">
        <v>1.0</v>
      </c>
      <c r="V65" s="9">
        <v>1.0050000000000001</v>
      </c>
      <c r="W65" s="9">
        <v>0.7870000000000005</v>
      </c>
      <c r="X65" s="10">
        <v>1.0000000000000002</v>
      </c>
      <c r="Y65" s="9">
        <v>0.9890000000000003</v>
      </c>
      <c r="Z65" s="9">
        <v>0.9610000000000005</v>
      </c>
      <c r="AA65" s="10">
        <v>0.9999999999999999</v>
      </c>
      <c r="AB65" s="9">
        <v>1.0080000000000005</v>
      </c>
      <c r="AC65" s="9">
        <v>0.3740000000000002</v>
      </c>
      <c r="AD65" s="10">
        <v>0.9999999999999998</v>
      </c>
      <c r="AE65" s="9">
        <v>0.9220000000000006</v>
      </c>
      <c r="AF65" s="9">
        <v>1.0000000000000002</v>
      </c>
      <c r="AG65" s="9">
        <v>0.5030000000000003</v>
      </c>
      <c r="AH65" s="9">
        <v>1.0160000000000002</v>
      </c>
      <c r="AI65" s="9">
        <v>1.0</v>
      </c>
      <c r="AJ65" s="9">
        <v>0.5750000000000004</v>
      </c>
      <c r="AK65" s="9">
        <v>0.9310000000000006</v>
      </c>
      <c r="AL65" s="9">
        <v>0.9630000000000004</v>
      </c>
      <c r="AM65" s="9">
        <v>1.0000000000000002</v>
      </c>
      <c r="AN65" s="9">
        <v>0.9600000000000004</v>
      </c>
      <c r="AO65" s="9">
        <v>1.0</v>
      </c>
      <c r="AP65" s="9">
        <v>1.0</v>
      </c>
      <c r="AQ65" s="9">
        <v>1.0000000000000004</v>
      </c>
      <c r="AR65" s="9">
        <v>1.0</v>
      </c>
      <c r="AS65" s="9">
        <v>0.9850000000000005</v>
      </c>
      <c r="AT65" s="9">
        <v>0.20279999999999998</v>
      </c>
      <c r="AU65" s="9">
        <v>0.9964000000000002</v>
      </c>
      <c r="AV65" s="9">
        <v>0.9800000000000004</v>
      </c>
      <c r="AW65" s="9">
        <v>0.9999999998389245</v>
      </c>
      <c r="AX65" s="9">
        <v>0.06500000000000002</v>
      </c>
      <c r="AY65" s="9">
        <v>0.8220000000000004</v>
      </c>
      <c r="AZ65" s="9">
        <v>0.9999999999999999</v>
      </c>
      <c r="BA65" s="9">
        <v>0.9740000000000005</v>
      </c>
      <c r="BB65" s="9">
        <v>0.9999999999999998</v>
      </c>
      <c r="BC65" s="9">
        <v>0.5320000000000004</v>
      </c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</row>
    <row r="66" ht="15.75" customHeight="1">
      <c r="B66" s="14">
        <v>58.5</v>
      </c>
      <c r="C66" s="8">
        <v>0.0</v>
      </c>
      <c r="D66" s="8">
        <v>0.0</v>
      </c>
      <c r="E66" s="8">
        <v>1.0000000000000004</v>
      </c>
      <c r="F66" s="9">
        <v>0.8310000000000004</v>
      </c>
      <c r="G66" s="9">
        <v>0.9859999999999999</v>
      </c>
      <c r="H66" s="9">
        <v>0.9490000000000005</v>
      </c>
      <c r="I66" s="9">
        <v>0.9998094120789055</v>
      </c>
      <c r="J66" s="9">
        <v>0.9999998011696294</v>
      </c>
      <c r="K66" s="9">
        <v>0.9999999990956414</v>
      </c>
      <c r="L66" s="9">
        <v>0.9999999999999444</v>
      </c>
      <c r="M66" s="9">
        <v>1.0</v>
      </c>
      <c r="N66" s="9">
        <v>1.0</v>
      </c>
      <c r="O66" s="9">
        <v>0.7510000000000004</v>
      </c>
      <c r="P66" s="9">
        <v>0.8420000000000005</v>
      </c>
      <c r="Q66" s="9">
        <v>0.9240000000000005</v>
      </c>
      <c r="R66" s="10">
        <v>0.9999999999999998</v>
      </c>
      <c r="S66" s="9">
        <v>1.0</v>
      </c>
      <c r="T66" s="9">
        <v>0.6120000000000004</v>
      </c>
      <c r="U66" s="10">
        <v>1.0</v>
      </c>
      <c r="V66" s="9">
        <v>1.0050000000000001</v>
      </c>
      <c r="W66" s="9">
        <v>0.8000000000000005</v>
      </c>
      <c r="X66" s="10">
        <v>1.0000000000000002</v>
      </c>
      <c r="Y66" s="9">
        <v>0.9890000000000003</v>
      </c>
      <c r="Z66" s="9">
        <v>0.9640000000000005</v>
      </c>
      <c r="AA66" s="10">
        <v>0.9999999999999999</v>
      </c>
      <c r="AB66" s="9">
        <v>1.0080000000000005</v>
      </c>
      <c r="AC66" s="9">
        <v>0.39100000000000024</v>
      </c>
      <c r="AD66" s="10">
        <v>0.9999999999999998</v>
      </c>
      <c r="AE66" s="9">
        <v>0.9220000000000006</v>
      </c>
      <c r="AF66" s="9">
        <v>1.0000000000000002</v>
      </c>
      <c r="AG66" s="9">
        <v>0.5160000000000003</v>
      </c>
      <c r="AH66" s="9">
        <v>1.0160000000000002</v>
      </c>
      <c r="AI66" s="9">
        <v>1.0</v>
      </c>
      <c r="AJ66" s="9">
        <v>0.5830000000000004</v>
      </c>
      <c r="AK66" s="9">
        <v>0.9310000000000006</v>
      </c>
      <c r="AL66" s="9">
        <v>0.9640000000000004</v>
      </c>
      <c r="AM66" s="9">
        <v>1.0000000000000002</v>
      </c>
      <c r="AN66" s="9">
        <v>0.9610000000000004</v>
      </c>
      <c r="AO66" s="9">
        <v>1.0</v>
      </c>
      <c r="AP66" s="9">
        <v>1.0</v>
      </c>
      <c r="AQ66" s="9">
        <v>1.0000000000000004</v>
      </c>
      <c r="AR66" s="9">
        <v>1.0</v>
      </c>
      <c r="AS66" s="9">
        <v>0.9850000000000005</v>
      </c>
      <c r="AT66" s="9">
        <v>0.209</v>
      </c>
      <c r="AU66" s="9">
        <v>0.9964000000000002</v>
      </c>
      <c r="AV66" s="9">
        <v>0.9840000000000004</v>
      </c>
      <c r="AW66" s="9">
        <v>0.9999999999402391</v>
      </c>
      <c r="AX66" s="9">
        <v>0.07100000000000002</v>
      </c>
      <c r="AY66" s="9">
        <v>0.8220000000000004</v>
      </c>
      <c r="AZ66" s="9">
        <v>0.9999999999999999</v>
      </c>
      <c r="BA66" s="9">
        <v>0.9760000000000005</v>
      </c>
      <c r="BB66" s="9">
        <v>0.9999999999999998</v>
      </c>
      <c r="BC66" s="9">
        <v>0.5430000000000004</v>
      </c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</row>
    <row r="67" ht="15.75" customHeight="1">
      <c r="B67" s="14">
        <v>59.5</v>
      </c>
      <c r="C67" s="8">
        <v>0.0</v>
      </c>
      <c r="D67" s="8">
        <v>0.0</v>
      </c>
      <c r="E67" s="8">
        <v>1.0000000000000004</v>
      </c>
      <c r="F67" s="9">
        <v>0.8420000000000004</v>
      </c>
      <c r="G67" s="9">
        <v>0.9859999999999999</v>
      </c>
      <c r="H67" s="9">
        <v>0.9530000000000005</v>
      </c>
      <c r="I67" s="9">
        <v>0.9998895789851135</v>
      </c>
      <c r="J67" s="9">
        <v>0.9999999087686576</v>
      </c>
      <c r="K67" s="9">
        <v>0.9999999996449397</v>
      </c>
      <c r="L67" s="9">
        <v>0.999999999999983</v>
      </c>
      <c r="M67" s="9">
        <v>1.0</v>
      </c>
      <c r="N67" s="9">
        <v>1.0</v>
      </c>
      <c r="O67" s="9">
        <v>0.7570000000000005</v>
      </c>
      <c r="P67" s="9">
        <v>0.8530000000000005</v>
      </c>
      <c r="Q67" s="9">
        <v>0.9250000000000005</v>
      </c>
      <c r="R67" s="10">
        <v>0.9999999999999998</v>
      </c>
      <c r="S67" s="9">
        <v>1.0</v>
      </c>
      <c r="T67" s="9">
        <v>0.6210000000000004</v>
      </c>
      <c r="U67" s="10">
        <v>1.0</v>
      </c>
      <c r="V67" s="9">
        <v>1.0050000000000001</v>
      </c>
      <c r="W67" s="9">
        <v>0.8100000000000005</v>
      </c>
      <c r="X67" s="10">
        <v>1.0000000000000002</v>
      </c>
      <c r="Y67" s="9">
        <v>0.9890000000000003</v>
      </c>
      <c r="Z67" s="9">
        <v>0.9670000000000005</v>
      </c>
      <c r="AA67" s="10">
        <v>0.9999999999999999</v>
      </c>
      <c r="AB67" s="9">
        <v>1.0080000000000005</v>
      </c>
      <c r="AC67" s="9">
        <v>0.40900000000000025</v>
      </c>
      <c r="AD67" s="10">
        <v>0.9999999999999998</v>
      </c>
      <c r="AE67" s="9">
        <v>0.9440000000000006</v>
      </c>
      <c r="AF67" s="9">
        <v>1.0000000000000002</v>
      </c>
      <c r="AG67" s="9">
        <v>0.5260000000000004</v>
      </c>
      <c r="AH67" s="9">
        <v>1.0160000000000002</v>
      </c>
      <c r="AI67" s="9">
        <v>1.0</v>
      </c>
      <c r="AJ67" s="9">
        <v>0.5920000000000004</v>
      </c>
      <c r="AK67" s="9">
        <v>0.9320000000000006</v>
      </c>
      <c r="AL67" s="9">
        <v>0.9700000000000004</v>
      </c>
      <c r="AM67" s="9">
        <v>1.0000000000000002</v>
      </c>
      <c r="AN67" s="9">
        <v>0.9630000000000004</v>
      </c>
      <c r="AO67" s="9">
        <v>1.0</v>
      </c>
      <c r="AP67" s="9">
        <v>1.0</v>
      </c>
      <c r="AQ67" s="9">
        <v>1.0000000000000004</v>
      </c>
      <c r="AR67" s="9">
        <v>1.0</v>
      </c>
      <c r="AS67" s="9">
        <v>0.9860000000000005</v>
      </c>
      <c r="AT67" s="9">
        <v>0.214</v>
      </c>
      <c r="AU67" s="9">
        <v>0.9968000000000001</v>
      </c>
      <c r="AV67" s="9">
        <v>0.9860000000000004</v>
      </c>
      <c r="AW67" s="9">
        <v>0.9999999999781892</v>
      </c>
      <c r="AX67" s="9">
        <v>0.07700000000000003</v>
      </c>
      <c r="AY67" s="9">
        <v>0.8620000000000004</v>
      </c>
      <c r="AZ67" s="9">
        <v>0.9999999999999999</v>
      </c>
      <c r="BA67" s="9">
        <v>0.9780000000000005</v>
      </c>
      <c r="BB67" s="9">
        <v>0.9999999999999998</v>
      </c>
      <c r="BC67" s="9">
        <v>0.5620000000000004</v>
      </c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</row>
    <row r="68" ht="15.75" customHeight="1">
      <c r="B68" s="14">
        <v>60.5</v>
      </c>
      <c r="C68" s="8">
        <v>0.0</v>
      </c>
      <c r="D68" s="8">
        <v>0.0</v>
      </c>
      <c r="E68" s="8">
        <v>1.0000000000000004</v>
      </c>
      <c r="F68" s="9">
        <v>0.8490000000000004</v>
      </c>
      <c r="G68" s="9">
        <v>0.9859999999999999</v>
      </c>
      <c r="H68" s="9">
        <v>0.9560000000000005</v>
      </c>
      <c r="I68" s="9">
        <v>0.9999370110712866</v>
      </c>
      <c r="J68" s="9">
        <v>0.9999999588022057</v>
      </c>
      <c r="K68" s="9">
        <v>0.999999999862828</v>
      </c>
      <c r="L68" s="9">
        <v>0.9999999999999949</v>
      </c>
      <c r="M68" s="9">
        <v>1.0</v>
      </c>
      <c r="N68" s="9">
        <v>1.0</v>
      </c>
      <c r="O68" s="9">
        <v>0.7740000000000005</v>
      </c>
      <c r="P68" s="9">
        <v>0.8550000000000005</v>
      </c>
      <c r="Q68" s="9">
        <v>0.9290000000000005</v>
      </c>
      <c r="R68" s="10">
        <v>0.9999999999999998</v>
      </c>
      <c r="S68" s="9">
        <v>1.0</v>
      </c>
      <c r="T68" s="9">
        <v>0.6280000000000004</v>
      </c>
      <c r="U68" s="10">
        <v>1.0</v>
      </c>
      <c r="V68" s="9">
        <v>1.0050000000000001</v>
      </c>
      <c r="W68" s="9">
        <v>0.8160000000000005</v>
      </c>
      <c r="X68" s="10">
        <v>1.0000000000000002</v>
      </c>
      <c r="Y68" s="9">
        <v>0.9890000000000003</v>
      </c>
      <c r="Z68" s="9">
        <v>0.9690000000000005</v>
      </c>
      <c r="AA68" s="10">
        <v>0.9999999999999999</v>
      </c>
      <c r="AB68" s="9">
        <v>1.0080000000000005</v>
      </c>
      <c r="AC68" s="9">
        <v>0.42000000000000026</v>
      </c>
      <c r="AD68" s="10">
        <v>0.9999999999999998</v>
      </c>
      <c r="AE68" s="9">
        <v>0.9440000000000006</v>
      </c>
      <c r="AF68" s="9">
        <v>1.0000000000000002</v>
      </c>
      <c r="AG68" s="9">
        <v>0.5310000000000004</v>
      </c>
      <c r="AH68" s="9">
        <v>1.0160000000000002</v>
      </c>
      <c r="AI68" s="9">
        <v>1.0</v>
      </c>
      <c r="AJ68" s="9">
        <v>0.6090000000000004</v>
      </c>
      <c r="AK68" s="9">
        <v>0.9320000000000006</v>
      </c>
      <c r="AL68" s="9">
        <v>0.9710000000000004</v>
      </c>
      <c r="AM68" s="9">
        <v>1.0000000000000002</v>
      </c>
      <c r="AN68" s="9">
        <v>0.9630000000000004</v>
      </c>
      <c r="AO68" s="9">
        <v>1.0</v>
      </c>
      <c r="AP68" s="9">
        <v>1.0</v>
      </c>
      <c r="AQ68" s="9">
        <v>1.0000000000000004</v>
      </c>
      <c r="AR68" s="9">
        <v>1.0</v>
      </c>
      <c r="AS68" s="9">
        <v>0.9860000000000005</v>
      </c>
      <c r="AT68" s="9">
        <v>0.21839999999999998</v>
      </c>
      <c r="AU68" s="9">
        <v>0.9972000000000001</v>
      </c>
      <c r="AV68" s="9">
        <v>0.9870000000000004</v>
      </c>
      <c r="AW68" s="9">
        <v>0.9999999999921675</v>
      </c>
      <c r="AX68" s="9">
        <v>0.08600000000000002</v>
      </c>
      <c r="AY68" s="9">
        <v>0.8620000000000004</v>
      </c>
      <c r="AZ68" s="9">
        <v>0.9999999999999999</v>
      </c>
      <c r="BA68" s="9">
        <v>0.9790000000000005</v>
      </c>
      <c r="BB68" s="9">
        <v>0.9999999999999998</v>
      </c>
      <c r="BC68" s="9">
        <v>0.5750000000000004</v>
      </c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</row>
    <row r="69" ht="15.75" customHeight="1">
      <c r="B69" s="14">
        <v>61.5</v>
      </c>
      <c r="C69" s="8">
        <v>0.0</v>
      </c>
      <c r="D69" s="8">
        <v>0.0</v>
      </c>
      <c r="E69" s="8">
        <v>1.0000000000000004</v>
      </c>
      <c r="F69" s="9">
        <v>0.8550000000000004</v>
      </c>
      <c r="G69" s="9">
        <v>0.9859999999999999</v>
      </c>
      <c r="H69" s="9">
        <v>0.9600000000000005</v>
      </c>
      <c r="I69" s="9">
        <v>0.999964614990289</v>
      </c>
      <c r="J69" s="9">
        <v>0.9999999816864024</v>
      </c>
      <c r="K69" s="9">
        <v>0.9999999999478401</v>
      </c>
      <c r="L69" s="9">
        <v>0.9999999999999986</v>
      </c>
      <c r="M69" s="9">
        <v>1.0</v>
      </c>
      <c r="N69" s="9">
        <v>1.0</v>
      </c>
      <c r="O69" s="9">
        <v>0.7810000000000005</v>
      </c>
      <c r="P69" s="9">
        <v>0.8650000000000005</v>
      </c>
      <c r="Q69" s="9">
        <v>0.9310000000000005</v>
      </c>
      <c r="R69" s="10">
        <v>0.9999999999999998</v>
      </c>
      <c r="S69" s="9">
        <v>1.0</v>
      </c>
      <c r="T69" s="9">
        <v>0.6370000000000005</v>
      </c>
      <c r="U69" s="10">
        <v>1.0</v>
      </c>
      <c r="V69" s="9">
        <v>1.0050000000000001</v>
      </c>
      <c r="W69" s="9">
        <v>0.8250000000000005</v>
      </c>
      <c r="X69" s="10">
        <v>1.0000000000000002</v>
      </c>
      <c r="Y69" s="9">
        <v>0.9890000000000003</v>
      </c>
      <c r="Z69" s="9">
        <v>0.9690000000000005</v>
      </c>
      <c r="AA69" s="10">
        <v>0.9999999999999999</v>
      </c>
      <c r="AB69" s="9">
        <v>1.0080000000000005</v>
      </c>
      <c r="AC69" s="9">
        <v>0.4320000000000003</v>
      </c>
      <c r="AD69" s="10">
        <v>0.9999999999999998</v>
      </c>
      <c r="AE69" s="9">
        <v>0.9440000000000006</v>
      </c>
      <c r="AF69" s="9">
        <v>1.0000000000000002</v>
      </c>
      <c r="AG69" s="9">
        <v>0.5380000000000004</v>
      </c>
      <c r="AH69" s="9">
        <v>1.0160000000000002</v>
      </c>
      <c r="AI69" s="9">
        <v>1.0</v>
      </c>
      <c r="AJ69" s="9">
        <v>0.6200000000000004</v>
      </c>
      <c r="AK69" s="9">
        <v>0.9330000000000006</v>
      </c>
      <c r="AL69" s="9">
        <v>0.9750000000000004</v>
      </c>
      <c r="AM69" s="9">
        <v>1.0000000000000002</v>
      </c>
      <c r="AN69" s="9">
        <v>0.9640000000000004</v>
      </c>
      <c r="AO69" s="9">
        <v>1.0</v>
      </c>
      <c r="AP69" s="9">
        <v>1.0</v>
      </c>
      <c r="AQ69" s="9">
        <v>1.0000000000000004</v>
      </c>
      <c r="AR69" s="9">
        <v>1.0</v>
      </c>
      <c r="AS69" s="9">
        <v>0.9860000000000005</v>
      </c>
      <c r="AT69" s="9">
        <v>0.22379999999999997</v>
      </c>
      <c r="AU69" s="9">
        <v>0.9974000000000001</v>
      </c>
      <c r="AV69" s="9">
        <v>0.9870000000000004</v>
      </c>
      <c r="AW69" s="9">
        <v>0.9999999999972318</v>
      </c>
      <c r="AX69" s="9">
        <v>0.09200000000000003</v>
      </c>
      <c r="AY69" s="9">
        <v>0.8620000000000004</v>
      </c>
      <c r="AZ69" s="9">
        <v>0.9999999999999999</v>
      </c>
      <c r="BA69" s="9">
        <v>0.9800000000000005</v>
      </c>
      <c r="BB69" s="9">
        <v>0.9999999999999998</v>
      </c>
      <c r="BC69" s="9">
        <v>0.5840000000000004</v>
      </c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</row>
    <row r="70" ht="15.75" customHeight="1">
      <c r="B70" s="14">
        <v>62.5</v>
      </c>
      <c r="C70" s="8">
        <v>0.0</v>
      </c>
      <c r="D70" s="8">
        <v>0.0</v>
      </c>
      <c r="E70" s="8">
        <v>1.0000000000000004</v>
      </c>
      <c r="F70" s="9">
        <v>0.8720000000000004</v>
      </c>
      <c r="G70" s="9">
        <v>0.9859999999999999</v>
      </c>
      <c r="H70" s="9">
        <v>0.9630000000000005</v>
      </c>
      <c r="I70" s="9">
        <v>0.9999804204600403</v>
      </c>
      <c r="J70" s="9">
        <v>0.9999999919842908</v>
      </c>
      <c r="K70" s="9">
        <v>0.9999999999804737</v>
      </c>
      <c r="L70" s="9">
        <v>0.9999999999999997</v>
      </c>
      <c r="M70" s="9">
        <v>1.0</v>
      </c>
      <c r="N70" s="9">
        <v>1.0</v>
      </c>
      <c r="O70" s="9">
        <v>0.7930000000000005</v>
      </c>
      <c r="P70" s="9">
        <v>0.8720000000000006</v>
      </c>
      <c r="Q70" s="9">
        <v>0.9350000000000005</v>
      </c>
      <c r="R70" s="10">
        <v>0.9999999999999998</v>
      </c>
      <c r="S70" s="9">
        <v>1.0</v>
      </c>
      <c r="T70" s="9">
        <v>0.6440000000000005</v>
      </c>
      <c r="U70" s="10">
        <v>1.0</v>
      </c>
      <c r="V70" s="9">
        <v>1.0050000000000001</v>
      </c>
      <c r="W70" s="9">
        <v>0.8390000000000005</v>
      </c>
      <c r="X70" s="10">
        <v>1.0000000000000002</v>
      </c>
      <c r="Y70" s="9">
        <v>0.9890000000000003</v>
      </c>
      <c r="Z70" s="9">
        <v>0.9720000000000005</v>
      </c>
      <c r="AA70" s="10">
        <v>0.9999999999999999</v>
      </c>
      <c r="AB70" s="9">
        <v>1.0080000000000005</v>
      </c>
      <c r="AC70" s="9">
        <v>0.4380000000000003</v>
      </c>
      <c r="AD70" s="10">
        <v>0.9999999999999998</v>
      </c>
      <c r="AE70" s="9">
        <v>0.9440000000000006</v>
      </c>
      <c r="AF70" s="9">
        <v>1.0000000000000002</v>
      </c>
      <c r="AG70" s="9">
        <v>0.5490000000000004</v>
      </c>
      <c r="AH70" s="9">
        <v>1.0160000000000002</v>
      </c>
      <c r="AI70" s="9">
        <v>1.0</v>
      </c>
      <c r="AJ70" s="9">
        <v>0.6330000000000005</v>
      </c>
      <c r="AK70" s="9">
        <v>0.9340000000000006</v>
      </c>
      <c r="AL70" s="9">
        <v>0.9780000000000004</v>
      </c>
      <c r="AM70" s="9">
        <v>1.0000000000000002</v>
      </c>
      <c r="AN70" s="9">
        <v>0.9650000000000004</v>
      </c>
      <c r="AO70" s="9">
        <v>1.0</v>
      </c>
      <c r="AP70" s="9">
        <v>1.0</v>
      </c>
      <c r="AQ70" s="9">
        <v>1.0000000000000004</v>
      </c>
      <c r="AR70" s="9">
        <v>1.0</v>
      </c>
      <c r="AS70" s="9">
        <v>0.9860000000000005</v>
      </c>
      <c r="AT70" s="9">
        <v>0.22939999999999997</v>
      </c>
      <c r="AU70" s="9">
        <v>0.9978</v>
      </c>
      <c r="AV70" s="9">
        <v>0.9870000000000004</v>
      </c>
      <c r="AW70" s="9">
        <v>0.9999999999990369</v>
      </c>
      <c r="AX70" s="9">
        <v>0.09900000000000003</v>
      </c>
      <c r="AY70" s="9">
        <v>0.8620000000000004</v>
      </c>
      <c r="AZ70" s="9">
        <v>0.9999999999999999</v>
      </c>
      <c r="BA70" s="9">
        <v>0.9810000000000005</v>
      </c>
      <c r="BB70" s="9">
        <v>0.9999999999999998</v>
      </c>
      <c r="BC70" s="9">
        <v>0.5940000000000004</v>
      </c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</row>
    <row r="71" ht="15.75" customHeight="1">
      <c r="B71" s="14">
        <v>63.5</v>
      </c>
      <c r="C71" s="8">
        <v>0.0</v>
      </c>
      <c r="D71" s="8">
        <v>0.002</v>
      </c>
      <c r="E71" s="8">
        <v>1.0000000000000004</v>
      </c>
      <c r="F71" s="9">
        <v>0.8830000000000005</v>
      </c>
      <c r="G71" s="9">
        <v>0.9859999999999999</v>
      </c>
      <c r="H71" s="9">
        <v>0.9650000000000005</v>
      </c>
      <c r="I71" s="9">
        <v>0.999989326716805</v>
      </c>
      <c r="J71" s="9">
        <v>0.9999999965447842</v>
      </c>
      <c r="K71" s="9">
        <v>0.999999999992802</v>
      </c>
      <c r="L71" s="9">
        <v>1.0</v>
      </c>
      <c r="M71" s="9">
        <v>1.0</v>
      </c>
      <c r="N71" s="9">
        <v>1.0</v>
      </c>
      <c r="O71" s="9">
        <v>0.8020000000000005</v>
      </c>
      <c r="P71" s="9">
        <v>0.8810000000000006</v>
      </c>
      <c r="Q71" s="9">
        <v>0.9390000000000005</v>
      </c>
      <c r="R71" s="10">
        <v>0.9999999999999998</v>
      </c>
      <c r="S71" s="9">
        <v>1.0</v>
      </c>
      <c r="T71" s="9">
        <v>0.6620000000000005</v>
      </c>
      <c r="U71" s="10">
        <v>1.0</v>
      </c>
      <c r="V71" s="9">
        <v>1.0050000000000001</v>
      </c>
      <c r="W71" s="9">
        <v>0.8450000000000005</v>
      </c>
      <c r="X71" s="10">
        <v>1.0000000000000002</v>
      </c>
      <c r="Y71" s="9">
        <v>0.9890000000000003</v>
      </c>
      <c r="Z71" s="9">
        <v>0.9730000000000005</v>
      </c>
      <c r="AA71" s="10">
        <v>0.9999999999999999</v>
      </c>
      <c r="AB71" s="9">
        <v>1.0080000000000005</v>
      </c>
      <c r="AC71" s="9">
        <v>0.4470000000000003</v>
      </c>
      <c r="AD71" s="10">
        <v>0.9999999999999998</v>
      </c>
      <c r="AE71" s="9">
        <v>0.9440000000000006</v>
      </c>
      <c r="AF71" s="9">
        <v>1.0000000000000002</v>
      </c>
      <c r="AG71" s="9">
        <v>0.5590000000000004</v>
      </c>
      <c r="AH71" s="9">
        <v>1.0160000000000002</v>
      </c>
      <c r="AI71" s="9">
        <v>1.0</v>
      </c>
      <c r="AJ71" s="9">
        <v>0.6420000000000005</v>
      </c>
      <c r="AK71" s="9">
        <v>0.9650000000000006</v>
      </c>
      <c r="AL71" s="9">
        <v>0.9790000000000004</v>
      </c>
      <c r="AM71" s="9">
        <v>1.0000000000000002</v>
      </c>
      <c r="AN71" s="9">
        <v>0.9660000000000004</v>
      </c>
      <c r="AO71" s="9">
        <v>1.0</v>
      </c>
      <c r="AP71" s="9">
        <v>1.0</v>
      </c>
      <c r="AQ71" s="9">
        <v>1.0000000000000004</v>
      </c>
      <c r="AR71" s="9">
        <v>1.0</v>
      </c>
      <c r="AS71" s="9">
        <v>0.9860000000000005</v>
      </c>
      <c r="AT71" s="9">
        <v>0.23379999999999995</v>
      </c>
      <c r="AU71" s="9">
        <v>0.998</v>
      </c>
      <c r="AV71" s="9">
        <v>0.9880000000000004</v>
      </c>
      <c r="AW71" s="9">
        <v>0.9999999999996702</v>
      </c>
      <c r="AX71" s="9">
        <v>0.10400000000000004</v>
      </c>
      <c r="AY71" s="9">
        <v>0.8620000000000004</v>
      </c>
      <c r="AZ71" s="9">
        <v>0.9999999999999999</v>
      </c>
      <c r="BA71" s="9">
        <v>0.9820000000000005</v>
      </c>
      <c r="BB71" s="9">
        <v>0.9999999999999998</v>
      </c>
      <c r="BC71" s="9">
        <v>0.6030000000000004</v>
      </c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</row>
    <row r="72" ht="15.75" customHeight="1">
      <c r="B72" s="14">
        <v>64.5</v>
      </c>
      <c r="C72" s="8">
        <v>0.0</v>
      </c>
      <c r="D72" s="8">
        <v>0.002</v>
      </c>
      <c r="E72" s="8">
        <v>1.0000000000000004</v>
      </c>
      <c r="F72" s="9">
        <v>0.8930000000000005</v>
      </c>
      <c r="G72" s="9">
        <v>0.9859999999999999</v>
      </c>
      <c r="H72" s="9">
        <v>0.9670000000000005</v>
      </c>
      <c r="I72" s="9">
        <v>0.9999942669061042</v>
      </c>
      <c r="J72" s="9">
        <v>0.9999999985328744</v>
      </c>
      <c r="K72" s="9">
        <v>0.9999999999973865</v>
      </c>
      <c r="L72" s="9">
        <v>1.0</v>
      </c>
      <c r="M72" s="9">
        <v>1.0</v>
      </c>
      <c r="N72" s="9">
        <v>1.0</v>
      </c>
      <c r="O72" s="9">
        <v>0.8110000000000005</v>
      </c>
      <c r="P72" s="9">
        <v>0.8860000000000006</v>
      </c>
      <c r="Q72" s="9">
        <v>0.9460000000000005</v>
      </c>
      <c r="R72" s="10">
        <v>0.9999999999999998</v>
      </c>
      <c r="S72" s="9">
        <v>1.0</v>
      </c>
      <c r="T72" s="9">
        <v>0.6730000000000005</v>
      </c>
      <c r="U72" s="10">
        <v>1.0</v>
      </c>
      <c r="V72" s="9">
        <v>1.0050000000000001</v>
      </c>
      <c r="W72" s="9">
        <v>0.8530000000000005</v>
      </c>
      <c r="X72" s="10">
        <v>1.0000000000000002</v>
      </c>
      <c r="Y72" s="9">
        <v>0.9890000000000003</v>
      </c>
      <c r="Z72" s="9">
        <v>0.9740000000000005</v>
      </c>
      <c r="AA72" s="10">
        <v>0.9999999999999999</v>
      </c>
      <c r="AB72" s="9">
        <v>1.0080000000000005</v>
      </c>
      <c r="AC72" s="9">
        <v>0.4580000000000003</v>
      </c>
      <c r="AD72" s="10">
        <v>0.9999999999999998</v>
      </c>
      <c r="AE72" s="9">
        <v>0.9440000000000006</v>
      </c>
      <c r="AF72" s="9">
        <v>1.0000000000000002</v>
      </c>
      <c r="AG72" s="9">
        <v>0.5720000000000004</v>
      </c>
      <c r="AH72" s="9">
        <v>1.0160000000000002</v>
      </c>
      <c r="AI72" s="9">
        <v>1.0</v>
      </c>
      <c r="AJ72" s="9">
        <v>0.6500000000000005</v>
      </c>
      <c r="AK72" s="9">
        <v>0.9680000000000006</v>
      </c>
      <c r="AL72" s="9">
        <v>0.9800000000000004</v>
      </c>
      <c r="AM72" s="9">
        <v>1.0000000000000002</v>
      </c>
      <c r="AN72" s="9">
        <v>0.9710000000000004</v>
      </c>
      <c r="AO72" s="9">
        <v>1.0</v>
      </c>
      <c r="AP72" s="9">
        <v>1.0</v>
      </c>
      <c r="AQ72" s="9">
        <v>1.0000000000000004</v>
      </c>
      <c r="AR72" s="9">
        <v>1.0</v>
      </c>
      <c r="AS72" s="9">
        <v>0.9880000000000005</v>
      </c>
      <c r="AT72" s="9">
        <v>0.23919999999999994</v>
      </c>
      <c r="AU72" s="9">
        <v>0.998</v>
      </c>
      <c r="AV72" s="9">
        <v>0.9880000000000004</v>
      </c>
      <c r="AW72" s="9">
        <v>0.9999999999998889</v>
      </c>
      <c r="AX72" s="9">
        <v>0.11800000000000004</v>
      </c>
      <c r="AY72" s="9">
        <v>0.8620000000000004</v>
      </c>
      <c r="AZ72" s="9">
        <v>0.9999999999999999</v>
      </c>
      <c r="BA72" s="9">
        <v>0.9840000000000005</v>
      </c>
      <c r="BB72" s="9">
        <v>0.9999999999999998</v>
      </c>
      <c r="BC72" s="9">
        <v>0.6140000000000004</v>
      </c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</row>
    <row r="73" ht="15.75" customHeight="1">
      <c r="B73" s="14">
        <v>65.5</v>
      </c>
      <c r="C73" s="8">
        <v>0.0</v>
      </c>
      <c r="D73" s="8">
        <v>0.002</v>
      </c>
      <c r="E73" s="8">
        <v>1.0000000000000004</v>
      </c>
      <c r="F73" s="9">
        <v>0.9010000000000005</v>
      </c>
      <c r="G73" s="9">
        <v>0.9859999999999999</v>
      </c>
      <c r="H73" s="9">
        <v>0.9670000000000005</v>
      </c>
      <c r="I73" s="9">
        <v>0.9999969650094906</v>
      </c>
      <c r="J73" s="9">
        <v>0.9999999993862239</v>
      </c>
      <c r="K73" s="9">
        <v>0.9999999999990652</v>
      </c>
      <c r="L73" s="9">
        <v>1.0</v>
      </c>
      <c r="M73" s="9">
        <v>1.0</v>
      </c>
      <c r="N73" s="9">
        <v>1.0</v>
      </c>
      <c r="O73" s="9">
        <v>0.8190000000000005</v>
      </c>
      <c r="P73" s="9">
        <v>0.8950000000000006</v>
      </c>
      <c r="Q73" s="9">
        <v>0.9520000000000005</v>
      </c>
      <c r="R73" s="10">
        <v>0.9999999999999998</v>
      </c>
      <c r="S73" s="9">
        <v>1.0</v>
      </c>
      <c r="T73" s="9">
        <v>0.6800000000000005</v>
      </c>
      <c r="U73" s="10">
        <v>1.0</v>
      </c>
      <c r="V73" s="9">
        <v>1.0050000000000001</v>
      </c>
      <c r="W73" s="9">
        <v>0.8590000000000005</v>
      </c>
      <c r="X73" s="10">
        <v>1.0000000000000002</v>
      </c>
      <c r="Y73" s="9">
        <v>0.9890000000000003</v>
      </c>
      <c r="Z73" s="9">
        <v>0.9770000000000005</v>
      </c>
      <c r="AA73" s="10">
        <v>0.9999999999999999</v>
      </c>
      <c r="AB73" s="9">
        <v>1.0080000000000005</v>
      </c>
      <c r="AC73" s="9">
        <v>0.4660000000000003</v>
      </c>
      <c r="AD73" s="10">
        <v>0.9999999999999998</v>
      </c>
      <c r="AE73" s="9">
        <v>0.9440000000000006</v>
      </c>
      <c r="AF73" s="9">
        <v>1.0000000000000002</v>
      </c>
      <c r="AG73" s="9">
        <v>0.5760000000000004</v>
      </c>
      <c r="AH73" s="9">
        <v>1.0160000000000002</v>
      </c>
      <c r="AI73" s="9">
        <v>1.0</v>
      </c>
      <c r="AJ73" s="9">
        <v>0.6580000000000005</v>
      </c>
      <c r="AK73" s="9">
        <v>0.9680000000000006</v>
      </c>
      <c r="AL73" s="9">
        <v>0.9820000000000004</v>
      </c>
      <c r="AM73" s="9">
        <v>1.0000000000000002</v>
      </c>
      <c r="AN73" s="9">
        <v>0.9710000000000004</v>
      </c>
      <c r="AO73" s="9">
        <v>1.0</v>
      </c>
      <c r="AP73" s="9">
        <v>1.0</v>
      </c>
      <c r="AQ73" s="9">
        <v>1.0000000000000004</v>
      </c>
      <c r="AR73" s="9">
        <v>1.0</v>
      </c>
      <c r="AS73" s="9">
        <v>0.9900000000000005</v>
      </c>
      <c r="AT73" s="9">
        <v>0.24559999999999993</v>
      </c>
      <c r="AU73" s="9">
        <v>0.998</v>
      </c>
      <c r="AV73" s="9">
        <v>0.9880000000000004</v>
      </c>
      <c r="AW73" s="9">
        <v>0.9999999999999633</v>
      </c>
      <c r="AX73" s="9">
        <v>0.12500000000000003</v>
      </c>
      <c r="AY73" s="9">
        <v>0.9020000000000005</v>
      </c>
      <c r="AZ73" s="9">
        <v>0.9999999999999999</v>
      </c>
      <c r="BA73" s="9">
        <v>0.9840000000000005</v>
      </c>
      <c r="BB73" s="9">
        <v>0.9999999999999998</v>
      </c>
      <c r="BC73" s="9">
        <v>0.6200000000000004</v>
      </c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</row>
    <row r="74" ht="15.75" customHeight="1">
      <c r="B74" s="14">
        <v>66.5</v>
      </c>
      <c r="C74" s="8">
        <v>0.0</v>
      </c>
      <c r="D74" s="8">
        <v>0.002</v>
      </c>
      <c r="E74" s="8">
        <v>1.0000000000000004</v>
      </c>
      <c r="F74" s="9">
        <v>0.9090000000000005</v>
      </c>
      <c r="G74" s="9">
        <v>0.9859999999999999</v>
      </c>
      <c r="H74" s="9">
        <v>0.9720000000000005</v>
      </c>
      <c r="I74" s="9">
        <v>0.9999984162620698</v>
      </c>
      <c r="J74" s="9">
        <v>0.999999999746958</v>
      </c>
      <c r="K74" s="9">
        <v>0.9999999999996705</v>
      </c>
      <c r="L74" s="9">
        <v>1.0</v>
      </c>
      <c r="M74" s="9">
        <v>1.0</v>
      </c>
      <c r="N74" s="9">
        <v>1.0</v>
      </c>
      <c r="O74" s="9">
        <v>0.8230000000000005</v>
      </c>
      <c r="P74" s="9">
        <v>0.9010000000000006</v>
      </c>
      <c r="Q74" s="9">
        <v>0.9560000000000005</v>
      </c>
      <c r="R74" s="10">
        <v>0.9999999999999998</v>
      </c>
      <c r="S74" s="9">
        <v>1.0</v>
      </c>
      <c r="T74" s="9">
        <v>0.6920000000000005</v>
      </c>
      <c r="U74" s="10">
        <v>1.0</v>
      </c>
      <c r="V74" s="9">
        <v>1.0050000000000001</v>
      </c>
      <c r="W74" s="9">
        <v>0.8640000000000005</v>
      </c>
      <c r="X74" s="10">
        <v>1.0000000000000002</v>
      </c>
      <c r="Y74" s="9">
        <v>0.9890000000000003</v>
      </c>
      <c r="Z74" s="9">
        <v>0.9790000000000005</v>
      </c>
      <c r="AA74" s="10">
        <v>0.9999999999999999</v>
      </c>
      <c r="AB74" s="9">
        <v>1.0080000000000005</v>
      </c>
      <c r="AC74" s="9">
        <v>0.4740000000000003</v>
      </c>
      <c r="AD74" s="10">
        <v>0.9999999999999998</v>
      </c>
      <c r="AE74" s="9">
        <v>0.9440000000000006</v>
      </c>
      <c r="AF74" s="9">
        <v>1.0000000000000002</v>
      </c>
      <c r="AG74" s="9">
        <v>0.5890000000000004</v>
      </c>
      <c r="AH74" s="9">
        <v>1.0160000000000002</v>
      </c>
      <c r="AI74" s="9">
        <v>1.0</v>
      </c>
      <c r="AJ74" s="9">
        <v>0.6650000000000005</v>
      </c>
      <c r="AK74" s="9">
        <v>0.9680000000000006</v>
      </c>
      <c r="AL74" s="9">
        <v>0.9820000000000004</v>
      </c>
      <c r="AM74" s="9">
        <v>1.0000000000000002</v>
      </c>
      <c r="AN74" s="9">
        <v>0.9710000000000004</v>
      </c>
      <c r="AO74" s="9">
        <v>1.0</v>
      </c>
      <c r="AP74" s="9">
        <v>1.0</v>
      </c>
      <c r="AQ74" s="9">
        <v>1.0000000000000004</v>
      </c>
      <c r="AR74" s="9">
        <v>1.0</v>
      </c>
      <c r="AS74" s="9">
        <v>0.9910000000000005</v>
      </c>
      <c r="AT74" s="9">
        <v>0.25039999999999996</v>
      </c>
      <c r="AU74" s="9">
        <v>0.9982</v>
      </c>
      <c r="AV74" s="9">
        <v>0.9890000000000004</v>
      </c>
      <c r="AW74" s="9">
        <v>0.9999999999999881</v>
      </c>
      <c r="AX74" s="9">
        <v>0.12700000000000003</v>
      </c>
      <c r="AY74" s="9">
        <v>0.9020000000000005</v>
      </c>
      <c r="AZ74" s="9">
        <v>0.9999999999999999</v>
      </c>
      <c r="BA74" s="9">
        <v>0.9840000000000005</v>
      </c>
      <c r="BB74" s="9">
        <v>0.9999999999999998</v>
      </c>
      <c r="BC74" s="9">
        <v>0.6320000000000005</v>
      </c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</row>
    <row r="75" ht="15.75" customHeight="1">
      <c r="B75" s="14">
        <v>67.5</v>
      </c>
      <c r="C75" s="8">
        <v>0.0</v>
      </c>
      <c r="D75" s="8">
        <v>0.002</v>
      </c>
      <c r="E75" s="8">
        <v>1.0000000000000004</v>
      </c>
      <c r="F75" s="9">
        <v>0.9190000000000005</v>
      </c>
      <c r="G75" s="9">
        <v>0.9859999999999999</v>
      </c>
      <c r="H75" s="9">
        <v>0.9740000000000005</v>
      </c>
      <c r="I75" s="9">
        <v>0.9999991852093318</v>
      </c>
      <c r="J75" s="9">
        <v>0.9999999998971741</v>
      </c>
      <c r="K75" s="9">
        <v>0.9999999999998855</v>
      </c>
      <c r="L75" s="9">
        <v>1.0</v>
      </c>
      <c r="M75" s="9">
        <v>1.0</v>
      </c>
      <c r="N75" s="9">
        <v>1.0</v>
      </c>
      <c r="O75" s="9">
        <v>0.8350000000000005</v>
      </c>
      <c r="P75" s="9">
        <v>0.9060000000000006</v>
      </c>
      <c r="Q75" s="9">
        <v>0.9570000000000005</v>
      </c>
      <c r="R75" s="10">
        <v>0.9999999999999998</v>
      </c>
      <c r="S75" s="9">
        <v>1.0</v>
      </c>
      <c r="T75" s="9">
        <v>0.7000000000000005</v>
      </c>
      <c r="U75" s="10">
        <v>1.0</v>
      </c>
      <c r="V75" s="9">
        <v>1.0050000000000001</v>
      </c>
      <c r="W75" s="9">
        <v>0.8700000000000006</v>
      </c>
      <c r="X75" s="10">
        <v>1.0000000000000002</v>
      </c>
      <c r="Y75" s="9">
        <v>0.9890000000000003</v>
      </c>
      <c r="Z75" s="9">
        <v>0.9800000000000005</v>
      </c>
      <c r="AA75" s="10">
        <v>0.9999999999999999</v>
      </c>
      <c r="AB75" s="9">
        <v>1.0080000000000005</v>
      </c>
      <c r="AC75" s="9">
        <v>0.4850000000000003</v>
      </c>
      <c r="AD75" s="10">
        <v>0.9999999999999998</v>
      </c>
      <c r="AE75" s="9">
        <v>0.9700000000000006</v>
      </c>
      <c r="AF75" s="9">
        <v>1.0000000000000002</v>
      </c>
      <c r="AG75" s="9">
        <v>0.5970000000000004</v>
      </c>
      <c r="AH75" s="9">
        <v>1.0160000000000002</v>
      </c>
      <c r="AI75" s="9">
        <v>1.0</v>
      </c>
      <c r="AJ75" s="9">
        <v>0.6780000000000005</v>
      </c>
      <c r="AK75" s="9">
        <v>0.9690000000000006</v>
      </c>
      <c r="AL75" s="9">
        <v>0.9840000000000004</v>
      </c>
      <c r="AM75" s="9">
        <v>1.0000000000000002</v>
      </c>
      <c r="AN75" s="9">
        <v>0.9730000000000004</v>
      </c>
      <c r="AO75" s="9">
        <v>1.0</v>
      </c>
      <c r="AP75" s="9">
        <v>1.0</v>
      </c>
      <c r="AQ75" s="9">
        <v>1.0000000000000004</v>
      </c>
      <c r="AR75" s="9">
        <v>1.0</v>
      </c>
      <c r="AS75" s="9">
        <v>0.9920000000000005</v>
      </c>
      <c r="AT75" s="9">
        <v>0.25479999999999997</v>
      </c>
      <c r="AU75" s="9">
        <v>0.9982</v>
      </c>
      <c r="AV75" s="9">
        <v>0.9890000000000004</v>
      </c>
      <c r="AW75" s="9">
        <v>0.9999999999999963</v>
      </c>
      <c r="AX75" s="9">
        <v>0.13800000000000004</v>
      </c>
      <c r="AY75" s="9">
        <v>0.9020000000000005</v>
      </c>
      <c r="AZ75" s="9">
        <v>0.9999999999999999</v>
      </c>
      <c r="BA75" s="9">
        <v>0.9850000000000005</v>
      </c>
      <c r="BB75" s="9">
        <v>0.9999999999999998</v>
      </c>
      <c r="BC75" s="9">
        <v>0.6480000000000005</v>
      </c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</row>
    <row r="76" ht="15.75" customHeight="1">
      <c r="B76" s="14">
        <v>68.5</v>
      </c>
      <c r="C76" s="8">
        <v>0.0</v>
      </c>
      <c r="D76" s="8">
        <v>0.002</v>
      </c>
      <c r="E76" s="8">
        <v>1.0000000000000004</v>
      </c>
      <c r="F76" s="9">
        <v>0.9230000000000005</v>
      </c>
      <c r="G76" s="9">
        <v>0.9859999999999999</v>
      </c>
      <c r="H76" s="9">
        <v>0.9770000000000005</v>
      </c>
      <c r="I76" s="9">
        <v>0.9999995866450349</v>
      </c>
      <c r="J76" s="9">
        <v>0.999999999958807</v>
      </c>
      <c r="K76" s="9">
        <v>0.9999999999999608</v>
      </c>
      <c r="L76" s="9">
        <v>1.0</v>
      </c>
      <c r="M76" s="9">
        <v>1.0</v>
      </c>
      <c r="N76" s="9">
        <v>1.0</v>
      </c>
      <c r="O76" s="9">
        <v>0.8500000000000005</v>
      </c>
      <c r="P76" s="9">
        <v>0.9110000000000006</v>
      </c>
      <c r="Q76" s="9">
        <v>0.9610000000000005</v>
      </c>
      <c r="R76" s="10">
        <v>0.9999999999999998</v>
      </c>
      <c r="S76" s="9">
        <v>1.0</v>
      </c>
      <c r="T76" s="9">
        <v>0.7110000000000005</v>
      </c>
      <c r="U76" s="10">
        <v>1.0</v>
      </c>
      <c r="V76" s="9">
        <v>1.0050000000000001</v>
      </c>
      <c r="W76" s="9">
        <v>0.8770000000000006</v>
      </c>
      <c r="X76" s="10">
        <v>1.0000000000000002</v>
      </c>
      <c r="Y76" s="9">
        <v>0.9890000000000003</v>
      </c>
      <c r="Z76" s="9">
        <v>0.9830000000000005</v>
      </c>
      <c r="AA76" s="10">
        <v>0.9999999999999999</v>
      </c>
      <c r="AB76" s="9">
        <v>1.0080000000000005</v>
      </c>
      <c r="AC76" s="9">
        <v>0.4930000000000003</v>
      </c>
      <c r="AD76" s="10">
        <v>0.9999999999999998</v>
      </c>
      <c r="AE76" s="9">
        <v>0.9700000000000006</v>
      </c>
      <c r="AF76" s="9">
        <v>1.0000000000000002</v>
      </c>
      <c r="AG76" s="9">
        <v>0.6090000000000004</v>
      </c>
      <c r="AH76" s="9">
        <v>1.0160000000000002</v>
      </c>
      <c r="AI76" s="9">
        <v>1.0</v>
      </c>
      <c r="AJ76" s="9">
        <v>0.6820000000000005</v>
      </c>
      <c r="AK76" s="9">
        <v>0.9700000000000006</v>
      </c>
      <c r="AL76" s="9">
        <v>0.9840000000000004</v>
      </c>
      <c r="AM76" s="9">
        <v>1.0000000000000002</v>
      </c>
      <c r="AN76" s="9">
        <v>0.9740000000000004</v>
      </c>
      <c r="AO76" s="9">
        <v>1.0</v>
      </c>
      <c r="AP76" s="9">
        <v>1.0</v>
      </c>
      <c r="AQ76" s="9">
        <v>1.0000000000000004</v>
      </c>
      <c r="AR76" s="9">
        <v>1.0</v>
      </c>
      <c r="AS76" s="9">
        <v>0.9920000000000005</v>
      </c>
      <c r="AT76" s="9">
        <v>0.2602</v>
      </c>
      <c r="AU76" s="9">
        <v>0.9984</v>
      </c>
      <c r="AV76" s="9">
        <v>0.9890000000000004</v>
      </c>
      <c r="AW76" s="9">
        <v>0.999999999999999</v>
      </c>
      <c r="AX76" s="9">
        <v>0.14300000000000004</v>
      </c>
      <c r="AY76" s="9">
        <v>0.9400000000000005</v>
      </c>
      <c r="AZ76" s="9">
        <v>0.9999999999999999</v>
      </c>
      <c r="BA76" s="9">
        <v>0.9860000000000005</v>
      </c>
      <c r="BB76" s="9">
        <v>0.9999999999999998</v>
      </c>
      <c r="BC76" s="9">
        <v>0.6590000000000005</v>
      </c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</row>
    <row r="77" ht="15.75" customHeight="1">
      <c r="B77" s="14">
        <v>69.5</v>
      </c>
      <c r="C77" s="8">
        <v>0.0</v>
      </c>
      <c r="D77" s="8">
        <v>0.002</v>
      </c>
      <c r="E77" s="8">
        <v>1.0000000000000004</v>
      </c>
      <c r="F77" s="9">
        <v>0.9300000000000005</v>
      </c>
      <c r="G77" s="9">
        <v>0.9859999999999999</v>
      </c>
      <c r="H77" s="9">
        <v>0.9780000000000005</v>
      </c>
      <c r="I77" s="9">
        <v>0.9999997931807951</v>
      </c>
      <c r="J77" s="9">
        <v>0.999999999983728</v>
      </c>
      <c r="K77" s="9">
        <v>0.9999999999999868</v>
      </c>
      <c r="L77" s="9">
        <v>1.0</v>
      </c>
      <c r="M77" s="9">
        <v>1.0</v>
      </c>
      <c r="N77" s="9">
        <v>1.0</v>
      </c>
      <c r="O77" s="9">
        <v>0.8560000000000005</v>
      </c>
      <c r="P77" s="9">
        <v>0.9190000000000006</v>
      </c>
      <c r="Q77" s="9">
        <v>0.9630000000000005</v>
      </c>
      <c r="R77" s="10">
        <v>0.9999999999999998</v>
      </c>
      <c r="S77" s="9">
        <v>1.0</v>
      </c>
      <c r="T77" s="9">
        <v>0.7160000000000005</v>
      </c>
      <c r="U77" s="10">
        <v>1.0</v>
      </c>
      <c r="V77" s="9">
        <v>1.0050000000000001</v>
      </c>
      <c r="W77" s="9">
        <v>0.8820000000000006</v>
      </c>
      <c r="X77" s="10">
        <v>1.0000000000000002</v>
      </c>
      <c r="Y77" s="9">
        <v>0.9890000000000003</v>
      </c>
      <c r="Z77" s="9">
        <v>0.9850000000000005</v>
      </c>
      <c r="AA77" s="10">
        <v>0.9999999999999999</v>
      </c>
      <c r="AB77" s="9">
        <v>1.0080000000000005</v>
      </c>
      <c r="AC77" s="9">
        <v>0.5020000000000003</v>
      </c>
      <c r="AD77" s="10">
        <v>0.9999999999999998</v>
      </c>
      <c r="AE77" s="9">
        <v>0.9700000000000006</v>
      </c>
      <c r="AF77" s="9">
        <v>1.0000000000000002</v>
      </c>
      <c r="AG77" s="9">
        <v>0.6210000000000004</v>
      </c>
      <c r="AH77" s="9">
        <v>1.0160000000000002</v>
      </c>
      <c r="AI77" s="9">
        <v>1.0</v>
      </c>
      <c r="AJ77" s="9">
        <v>0.6940000000000005</v>
      </c>
      <c r="AK77" s="9">
        <v>0.9710000000000006</v>
      </c>
      <c r="AL77" s="9">
        <v>0.9840000000000004</v>
      </c>
      <c r="AM77" s="9">
        <v>1.0000000000000002</v>
      </c>
      <c r="AN77" s="9">
        <v>0.9750000000000004</v>
      </c>
      <c r="AO77" s="9">
        <v>1.0</v>
      </c>
      <c r="AP77" s="9">
        <v>1.0</v>
      </c>
      <c r="AQ77" s="9">
        <v>1.0000000000000004</v>
      </c>
      <c r="AR77" s="9">
        <v>1.0</v>
      </c>
      <c r="AS77" s="9">
        <v>0.9930000000000005</v>
      </c>
      <c r="AT77" s="9">
        <v>0.2656</v>
      </c>
      <c r="AU77" s="9">
        <v>0.9985999999999999</v>
      </c>
      <c r="AV77" s="9">
        <v>0.9900000000000004</v>
      </c>
      <c r="AW77" s="9">
        <v>0.9999999999999999</v>
      </c>
      <c r="AX77" s="9">
        <v>0.15300000000000005</v>
      </c>
      <c r="AY77" s="9">
        <v>0.9400000000000005</v>
      </c>
      <c r="AZ77" s="9">
        <v>0.9999999999999999</v>
      </c>
      <c r="BA77" s="9">
        <v>0.9860000000000005</v>
      </c>
      <c r="BB77" s="9">
        <v>0.9999999999999998</v>
      </c>
      <c r="BC77" s="9">
        <v>0.6680000000000005</v>
      </c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</row>
    <row r="78" ht="15.75" customHeight="1">
      <c r="B78" s="14">
        <v>70.5</v>
      </c>
      <c r="C78" s="8">
        <v>0.0</v>
      </c>
      <c r="D78" s="8">
        <v>0.002</v>
      </c>
      <c r="E78" s="8">
        <v>1.0000000000000004</v>
      </c>
      <c r="F78" s="9">
        <v>0.9330000000000005</v>
      </c>
      <c r="G78" s="9">
        <v>0.9859999999999999</v>
      </c>
      <c r="H78" s="9">
        <v>0.9780000000000005</v>
      </c>
      <c r="I78" s="9">
        <v>0.9999998979239306</v>
      </c>
      <c r="J78" s="9">
        <v>0.9999999999936608</v>
      </c>
      <c r="K78" s="9">
        <v>0.9999999999999956</v>
      </c>
      <c r="L78" s="9">
        <v>1.0</v>
      </c>
      <c r="M78" s="9">
        <v>1.0</v>
      </c>
      <c r="N78" s="9">
        <v>1.0</v>
      </c>
      <c r="O78" s="9">
        <v>0.8620000000000005</v>
      </c>
      <c r="P78" s="9">
        <v>0.9240000000000006</v>
      </c>
      <c r="Q78" s="9">
        <v>0.9660000000000005</v>
      </c>
      <c r="R78" s="10">
        <v>0.9999999999999998</v>
      </c>
      <c r="S78" s="9">
        <v>1.0</v>
      </c>
      <c r="T78" s="9">
        <v>0.7250000000000005</v>
      </c>
      <c r="U78" s="10">
        <v>1.0</v>
      </c>
      <c r="V78" s="9">
        <v>1.0050000000000001</v>
      </c>
      <c r="W78" s="9">
        <v>0.8890000000000006</v>
      </c>
      <c r="X78" s="10">
        <v>1.0000000000000002</v>
      </c>
      <c r="Y78" s="9">
        <v>0.9890000000000003</v>
      </c>
      <c r="Z78" s="9">
        <v>0.9860000000000005</v>
      </c>
      <c r="AA78" s="10">
        <v>0.9999999999999999</v>
      </c>
      <c r="AB78" s="9">
        <v>1.0080000000000005</v>
      </c>
      <c r="AC78" s="9">
        <v>0.5140000000000003</v>
      </c>
      <c r="AD78" s="10">
        <v>0.9999999999999998</v>
      </c>
      <c r="AE78" s="9">
        <v>0.9700000000000006</v>
      </c>
      <c r="AF78" s="9">
        <v>1.0000000000000002</v>
      </c>
      <c r="AG78" s="9">
        <v>0.6350000000000005</v>
      </c>
      <c r="AH78" s="9">
        <v>1.0160000000000002</v>
      </c>
      <c r="AI78" s="9">
        <v>1.0</v>
      </c>
      <c r="AJ78" s="9">
        <v>0.7080000000000005</v>
      </c>
      <c r="AK78" s="9">
        <v>0.9710000000000006</v>
      </c>
      <c r="AL78" s="9">
        <v>0.9850000000000004</v>
      </c>
      <c r="AM78" s="9">
        <v>1.0000000000000002</v>
      </c>
      <c r="AN78" s="9">
        <v>0.9750000000000004</v>
      </c>
      <c r="AO78" s="9">
        <v>1.0</v>
      </c>
      <c r="AP78" s="9">
        <v>1.0</v>
      </c>
      <c r="AQ78" s="9">
        <v>1.0000000000000004</v>
      </c>
      <c r="AR78" s="9">
        <v>1.0</v>
      </c>
      <c r="AS78" s="9">
        <v>0.9940000000000005</v>
      </c>
      <c r="AT78" s="9">
        <v>0.2724</v>
      </c>
      <c r="AU78" s="9">
        <v>0.9989999999999999</v>
      </c>
      <c r="AV78" s="9">
        <v>0.9900000000000004</v>
      </c>
      <c r="AW78" s="9">
        <v>1.0000000000000002</v>
      </c>
      <c r="AX78" s="9">
        <v>0.15700000000000006</v>
      </c>
      <c r="AY78" s="9">
        <v>0.9750000000000005</v>
      </c>
      <c r="AZ78" s="9">
        <v>0.9999999999999999</v>
      </c>
      <c r="BA78" s="9">
        <v>0.9860000000000005</v>
      </c>
      <c r="BB78" s="9">
        <v>0.9999999999999998</v>
      </c>
      <c r="BC78" s="9">
        <v>0.6780000000000005</v>
      </c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</row>
    <row r="79" ht="15.75" customHeight="1">
      <c r="B79" s="14">
        <v>71.5</v>
      </c>
      <c r="C79" s="8">
        <v>0.0</v>
      </c>
      <c r="D79" s="8">
        <v>0.002</v>
      </c>
      <c r="E79" s="8">
        <v>1.0000000000000004</v>
      </c>
      <c r="F79" s="9">
        <v>0.9380000000000005</v>
      </c>
      <c r="G79" s="9">
        <v>0.9859999999999999</v>
      </c>
      <c r="H79" s="9">
        <v>0.9820000000000005</v>
      </c>
      <c r="I79" s="9">
        <v>0.9999999502954984</v>
      </c>
      <c r="J79" s="9">
        <v>0.9999999999975641</v>
      </c>
      <c r="K79" s="9">
        <v>0.9999999999999986</v>
      </c>
      <c r="L79" s="9">
        <v>1.0</v>
      </c>
      <c r="M79" s="9">
        <v>1.0</v>
      </c>
      <c r="N79" s="9">
        <v>1.0</v>
      </c>
      <c r="O79" s="9">
        <v>0.8690000000000005</v>
      </c>
      <c r="P79" s="9">
        <v>0.9280000000000006</v>
      </c>
      <c r="Q79" s="9">
        <v>0.9670000000000005</v>
      </c>
      <c r="R79" s="10">
        <v>0.9999999999999998</v>
      </c>
      <c r="S79" s="9">
        <v>1.0</v>
      </c>
      <c r="T79" s="9">
        <v>0.7350000000000005</v>
      </c>
      <c r="U79" s="10">
        <v>1.0</v>
      </c>
      <c r="V79" s="9">
        <v>1.0050000000000001</v>
      </c>
      <c r="W79" s="9">
        <v>0.9010000000000006</v>
      </c>
      <c r="X79" s="10">
        <v>1.0000000000000002</v>
      </c>
      <c r="Y79" s="9">
        <v>0.9890000000000003</v>
      </c>
      <c r="Z79" s="9">
        <v>0.9870000000000005</v>
      </c>
      <c r="AA79" s="10">
        <v>0.9999999999999999</v>
      </c>
      <c r="AB79" s="9">
        <v>1.0080000000000005</v>
      </c>
      <c r="AC79" s="9">
        <v>0.5260000000000004</v>
      </c>
      <c r="AD79" s="10">
        <v>0.9999999999999998</v>
      </c>
      <c r="AE79" s="9">
        <v>0.9700000000000006</v>
      </c>
      <c r="AF79" s="9">
        <v>1.0000000000000002</v>
      </c>
      <c r="AG79" s="9">
        <v>0.6490000000000005</v>
      </c>
      <c r="AH79" s="9">
        <v>1.0160000000000002</v>
      </c>
      <c r="AI79" s="9">
        <v>1.0</v>
      </c>
      <c r="AJ79" s="9">
        <v>0.7160000000000005</v>
      </c>
      <c r="AK79" s="9">
        <v>0.9710000000000006</v>
      </c>
      <c r="AL79" s="9">
        <v>0.9850000000000004</v>
      </c>
      <c r="AM79" s="9">
        <v>1.0000000000000002</v>
      </c>
      <c r="AN79" s="9">
        <v>0.9750000000000004</v>
      </c>
      <c r="AO79" s="9">
        <v>1.0</v>
      </c>
      <c r="AP79" s="9">
        <v>1.0</v>
      </c>
      <c r="AQ79" s="9">
        <v>1.0000000000000004</v>
      </c>
      <c r="AR79" s="9">
        <v>1.0</v>
      </c>
      <c r="AS79" s="9">
        <v>0.9950000000000006</v>
      </c>
      <c r="AT79" s="9">
        <v>0.2784</v>
      </c>
      <c r="AU79" s="9">
        <v>0.9989999999999999</v>
      </c>
      <c r="AV79" s="9">
        <v>0.9900000000000004</v>
      </c>
      <c r="AW79" s="9">
        <v>1.0000000000000002</v>
      </c>
      <c r="AX79" s="9">
        <v>0.16500000000000006</v>
      </c>
      <c r="AY79" s="9">
        <v>0.9750000000000005</v>
      </c>
      <c r="AZ79" s="9">
        <v>0.9999999999999999</v>
      </c>
      <c r="BA79" s="9">
        <v>0.9860000000000005</v>
      </c>
      <c r="BB79" s="9">
        <v>0.9999999999999998</v>
      </c>
      <c r="BC79" s="9">
        <v>0.6880000000000005</v>
      </c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</row>
    <row r="80" ht="15.75" customHeight="1">
      <c r="B80" s="14">
        <v>72.5</v>
      </c>
      <c r="C80" s="8">
        <v>0.0</v>
      </c>
      <c r="D80" s="8">
        <v>0.002</v>
      </c>
      <c r="E80" s="8">
        <v>1.0000000000000004</v>
      </c>
      <c r="F80" s="9">
        <v>0.9400000000000005</v>
      </c>
      <c r="G80" s="9">
        <v>0.9859999999999999</v>
      </c>
      <c r="H80" s="9">
        <v>0.9820000000000005</v>
      </c>
      <c r="I80" s="9">
        <v>0.9999999761175908</v>
      </c>
      <c r="J80" s="9">
        <v>0.9999999999990765</v>
      </c>
      <c r="K80" s="9">
        <v>0.9999999999999996</v>
      </c>
      <c r="L80" s="9">
        <v>1.0</v>
      </c>
      <c r="M80" s="9">
        <v>1.0</v>
      </c>
      <c r="N80" s="9">
        <v>1.0</v>
      </c>
      <c r="O80" s="9">
        <v>0.8780000000000006</v>
      </c>
      <c r="P80" s="9">
        <v>0.9310000000000006</v>
      </c>
      <c r="Q80" s="9">
        <v>0.9690000000000005</v>
      </c>
      <c r="R80" s="10">
        <v>0.9999999999999998</v>
      </c>
      <c r="S80" s="9">
        <v>1.0</v>
      </c>
      <c r="T80" s="9">
        <v>0.7420000000000005</v>
      </c>
      <c r="U80" s="10">
        <v>1.0</v>
      </c>
      <c r="V80" s="9">
        <v>1.0050000000000001</v>
      </c>
      <c r="W80" s="9">
        <v>0.9040000000000006</v>
      </c>
      <c r="X80" s="10">
        <v>1.0000000000000002</v>
      </c>
      <c r="Y80" s="9">
        <v>0.9890000000000003</v>
      </c>
      <c r="Z80" s="9">
        <v>0.9870000000000005</v>
      </c>
      <c r="AA80" s="10">
        <v>0.9999999999999999</v>
      </c>
      <c r="AB80" s="9">
        <v>1.0080000000000005</v>
      </c>
      <c r="AC80" s="9">
        <v>0.5350000000000004</v>
      </c>
      <c r="AD80" s="10">
        <v>0.9999999999999998</v>
      </c>
      <c r="AE80" s="9">
        <v>0.9700000000000006</v>
      </c>
      <c r="AF80" s="9">
        <v>1.0000000000000002</v>
      </c>
      <c r="AG80" s="9">
        <v>0.6600000000000005</v>
      </c>
      <c r="AH80" s="9">
        <v>1.0160000000000002</v>
      </c>
      <c r="AI80" s="9">
        <v>1.0</v>
      </c>
      <c r="AJ80" s="9">
        <v>0.7220000000000005</v>
      </c>
      <c r="AK80" s="9">
        <v>0.9720000000000006</v>
      </c>
      <c r="AL80" s="9">
        <v>0.9850000000000004</v>
      </c>
      <c r="AM80" s="9">
        <v>1.0000000000000002</v>
      </c>
      <c r="AN80" s="9">
        <v>0.9760000000000004</v>
      </c>
      <c r="AO80" s="9">
        <v>1.0</v>
      </c>
      <c r="AP80" s="9">
        <v>1.0</v>
      </c>
      <c r="AQ80" s="9">
        <v>1.0000000000000004</v>
      </c>
      <c r="AR80" s="9">
        <v>1.0</v>
      </c>
      <c r="AS80" s="9">
        <v>0.9970000000000006</v>
      </c>
      <c r="AT80" s="9">
        <v>0.2824</v>
      </c>
      <c r="AU80" s="9">
        <v>0.9991999999999999</v>
      </c>
      <c r="AV80" s="9">
        <v>0.9900000000000004</v>
      </c>
      <c r="AW80" s="9">
        <v>1.0000000000000002</v>
      </c>
      <c r="AX80" s="9">
        <v>0.16800000000000007</v>
      </c>
      <c r="AY80" s="9">
        <v>1.0090000000000006</v>
      </c>
      <c r="AZ80" s="9">
        <v>0.9999999999999999</v>
      </c>
      <c r="BA80" s="9">
        <v>0.9860000000000005</v>
      </c>
      <c r="BB80" s="9">
        <v>0.9999999999999998</v>
      </c>
      <c r="BC80" s="9">
        <v>0.6980000000000005</v>
      </c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</row>
    <row r="81" ht="15.75" customHeight="1">
      <c r="B81" s="14">
        <v>73.5</v>
      </c>
      <c r="C81" s="8">
        <v>0.0</v>
      </c>
      <c r="D81" s="8">
        <v>0.002</v>
      </c>
      <c r="E81" s="8">
        <v>1.0000000000000004</v>
      </c>
      <c r="F81" s="9">
        <v>0.9470000000000005</v>
      </c>
      <c r="G81" s="9">
        <v>0.9859999999999999</v>
      </c>
      <c r="H81" s="9">
        <v>0.9840000000000005</v>
      </c>
      <c r="I81" s="9">
        <v>0.9999999886749098</v>
      </c>
      <c r="J81" s="9">
        <v>0.9999999999996546</v>
      </c>
      <c r="K81" s="9">
        <v>0.9999999999999999</v>
      </c>
      <c r="L81" s="9">
        <v>1.0</v>
      </c>
      <c r="M81" s="9">
        <v>1.0</v>
      </c>
      <c r="N81" s="9">
        <v>1.0</v>
      </c>
      <c r="O81" s="9">
        <v>0.8850000000000006</v>
      </c>
      <c r="P81" s="9">
        <v>0.9330000000000006</v>
      </c>
      <c r="Q81" s="9">
        <v>0.9710000000000005</v>
      </c>
      <c r="R81" s="10">
        <v>0.9999999999999998</v>
      </c>
      <c r="S81" s="9">
        <v>1.0</v>
      </c>
      <c r="T81" s="9">
        <v>0.7480000000000006</v>
      </c>
      <c r="U81" s="10">
        <v>1.0</v>
      </c>
      <c r="V81" s="9">
        <v>1.0050000000000001</v>
      </c>
      <c r="W81" s="9">
        <v>0.9110000000000006</v>
      </c>
      <c r="X81" s="10">
        <v>1.0000000000000002</v>
      </c>
      <c r="Y81" s="9">
        <v>0.9890000000000003</v>
      </c>
      <c r="Z81" s="9">
        <v>0.9890000000000005</v>
      </c>
      <c r="AA81" s="10">
        <v>0.9999999999999999</v>
      </c>
      <c r="AB81" s="9">
        <v>1.0080000000000005</v>
      </c>
      <c r="AC81" s="9">
        <v>0.5450000000000004</v>
      </c>
      <c r="AD81" s="10">
        <v>0.9999999999999998</v>
      </c>
      <c r="AE81" s="9">
        <v>0.9700000000000006</v>
      </c>
      <c r="AF81" s="9">
        <v>1.0000000000000002</v>
      </c>
      <c r="AG81" s="9">
        <v>0.6750000000000005</v>
      </c>
      <c r="AH81" s="9">
        <v>1.0160000000000002</v>
      </c>
      <c r="AI81" s="9">
        <v>1.0</v>
      </c>
      <c r="AJ81" s="9">
        <v>0.7340000000000005</v>
      </c>
      <c r="AK81" s="9">
        <v>0.9750000000000006</v>
      </c>
      <c r="AL81" s="9">
        <v>0.9850000000000004</v>
      </c>
      <c r="AM81" s="9">
        <v>1.0000000000000002</v>
      </c>
      <c r="AN81" s="9">
        <v>0.9790000000000004</v>
      </c>
      <c r="AO81" s="9">
        <v>1.0</v>
      </c>
      <c r="AP81" s="9">
        <v>1.0</v>
      </c>
      <c r="AQ81" s="9">
        <v>1.0000000000000004</v>
      </c>
      <c r="AR81" s="9">
        <v>1.0</v>
      </c>
      <c r="AS81" s="9">
        <v>0.9990000000000006</v>
      </c>
      <c r="AT81" s="9">
        <v>0.28759999999999997</v>
      </c>
      <c r="AU81" s="9">
        <v>0.9991999999999999</v>
      </c>
      <c r="AV81" s="9">
        <v>0.9900000000000004</v>
      </c>
      <c r="AW81" s="9">
        <v>1.0000000000000002</v>
      </c>
      <c r="AX81" s="9">
        <v>0.18100000000000008</v>
      </c>
      <c r="AY81" s="9">
        <v>1.0090000000000006</v>
      </c>
      <c r="AZ81" s="9">
        <v>0.9999999999999999</v>
      </c>
      <c r="BA81" s="9">
        <v>0.9870000000000005</v>
      </c>
      <c r="BB81" s="9">
        <v>0.9999999999999998</v>
      </c>
      <c r="BC81" s="9">
        <v>0.7080000000000005</v>
      </c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</row>
    <row r="82" ht="15.75" customHeight="1">
      <c r="B82" s="14">
        <v>74.5</v>
      </c>
      <c r="C82" s="8">
        <v>0.0</v>
      </c>
      <c r="D82" s="8">
        <v>0.003</v>
      </c>
      <c r="E82" s="8">
        <v>1.0000000000000004</v>
      </c>
      <c r="F82" s="9">
        <v>0.9510000000000005</v>
      </c>
      <c r="G82" s="9">
        <v>0.9859999999999999</v>
      </c>
      <c r="H82" s="9">
        <v>0.9840000000000005</v>
      </c>
      <c r="I82" s="9">
        <v>0.999999994699029</v>
      </c>
      <c r="J82" s="9">
        <v>0.9999999999998725</v>
      </c>
      <c r="K82" s="9">
        <v>1.0</v>
      </c>
      <c r="L82" s="9">
        <v>1.0</v>
      </c>
      <c r="M82" s="9">
        <v>1.0</v>
      </c>
      <c r="N82" s="9">
        <v>1.0</v>
      </c>
      <c r="O82" s="9">
        <v>0.8920000000000006</v>
      </c>
      <c r="P82" s="9">
        <v>0.9380000000000006</v>
      </c>
      <c r="Q82" s="9">
        <v>0.9740000000000005</v>
      </c>
      <c r="R82" s="10">
        <v>0.9999999999999998</v>
      </c>
      <c r="S82" s="9">
        <v>1.0</v>
      </c>
      <c r="T82" s="9">
        <v>0.7500000000000006</v>
      </c>
      <c r="U82" s="10">
        <v>1.0</v>
      </c>
      <c r="V82" s="9">
        <v>1.0050000000000001</v>
      </c>
      <c r="W82" s="9">
        <v>0.9150000000000006</v>
      </c>
      <c r="X82" s="10">
        <v>1.0000000000000002</v>
      </c>
      <c r="Y82" s="9">
        <v>0.9890000000000003</v>
      </c>
      <c r="Z82" s="9">
        <v>0.9910000000000005</v>
      </c>
      <c r="AA82" s="10">
        <v>0.9999999999999999</v>
      </c>
      <c r="AB82" s="9">
        <v>1.0080000000000005</v>
      </c>
      <c r="AC82" s="9">
        <v>0.5520000000000004</v>
      </c>
      <c r="AD82" s="10">
        <v>0.9999999999999998</v>
      </c>
      <c r="AE82" s="9">
        <v>0.9700000000000006</v>
      </c>
      <c r="AF82" s="9">
        <v>1.0000000000000002</v>
      </c>
      <c r="AG82" s="9">
        <v>0.6900000000000005</v>
      </c>
      <c r="AH82" s="9">
        <v>1.0160000000000002</v>
      </c>
      <c r="AI82" s="9">
        <v>1.0</v>
      </c>
      <c r="AJ82" s="9">
        <v>0.7450000000000006</v>
      </c>
      <c r="AK82" s="9">
        <v>0.9750000000000006</v>
      </c>
      <c r="AL82" s="9">
        <v>0.9850000000000004</v>
      </c>
      <c r="AM82" s="9">
        <v>1.0000000000000002</v>
      </c>
      <c r="AN82" s="9">
        <v>0.9790000000000004</v>
      </c>
      <c r="AO82" s="9">
        <v>1.0</v>
      </c>
      <c r="AP82" s="9">
        <v>1.0</v>
      </c>
      <c r="AQ82" s="9">
        <v>1.0000000000000004</v>
      </c>
      <c r="AR82" s="9">
        <v>1.0</v>
      </c>
      <c r="AS82" s="9">
        <v>0.9990000000000006</v>
      </c>
      <c r="AT82" s="9">
        <v>0.29279999999999995</v>
      </c>
      <c r="AU82" s="9">
        <v>0.9993999999999998</v>
      </c>
      <c r="AV82" s="9">
        <v>0.9900000000000004</v>
      </c>
      <c r="AW82" s="9">
        <v>1.0000000000000002</v>
      </c>
      <c r="AX82" s="9">
        <v>0.19000000000000009</v>
      </c>
      <c r="AY82" s="9">
        <v>1.0090000000000006</v>
      </c>
      <c r="AZ82" s="9">
        <v>0.9999999999999999</v>
      </c>
      <c r="BA82" s="9">
        <v>0.9890000000000005</v>
      </c>
      <c r="BB82" s="9">
        <v>0.9999999999999998</v>
      </c>
      <c r="BC82" s="9">
        <v>0.7140000000000005</v>
      </c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</row>
    <row r="83" ht="15.75" customHeight="1">
      <c r="B83" s="14">
        <v>75.5</v>
      </c>
      <c r="C83" s="8">
        <v>0.0</v>
      </c>
      <c r="D83" s="8">
        <v>0.003</v>
      </c>
      <c r="E83" s="8">
        <v>1.0000000000000004</v>
      </c>
      <c r="F83" s="9">
        <v>0.9570000000000005</v>
      </c>
      <c r="G83" s="9">
        <v>0.9859999999999999</v>
      </c>
      <c r="H83" s="9">
        <v>0.9860000000000005</v>
      </c>
      <c r="I83" s="9">
        <v>0.9999999975504454</v>
      </c>
      <c r="J83" s="9">
        <v>0.9999999999999536</v>
      </c>
      <c r="K83" s="9">
        <v>1.0</v>
      </c>
      <c r="L83" s="9">
        <v>1.0</v>
      </c>
      <c r="M83" s="9">
        <v>1.0</v>
      </c>
      <c r="N83" s="9">
        <v>1.0</v>
      </c>
      <c r="O83" s="9">
        <v>0.8970000000000006</v>
      </c>
      <c r="P83" s="9">
        <v>0.9400000000000006</v>
      </c>
      <c r="Q83" s="9">
        <v>0.9750000000000005</v>
      </c>
      <c r="R83" s="10">
        <v>0.9999999999999998</v>
      </c>
      <c r="S83" s="9">
        <v>1.0</v>
      </c>
      <c r="T83" s="9">
        <v>0.7600000000000006</v>
      </c>
      <c r="U83" s="10">
        <v>1.0</v>
      </c>
      <c r="V83" s="9">
        <v>1.0050000000000001</v>
      </c>
      <c r="W83" s="9">
        <v>0.9220000000000006</v>
      </c>
      <c r="X83" s="10">
        <v>1.0000000000000002</v>
      </c>
      <c r="Y83" s="9">
        <v>0.9890000000000003</v>
      </c>
      <c r="Z83" s="9">
        <v>0.9920000000000005</v>
      </c>
      <c r="AA83" s="10">
        <v>0.9999999999999999</v>
      </c>
      <c r="AB83" s="9">
        <v>1.0080000000000005</v>
      </c>
      <c r="AC83" s="9">
        <v>0.5610000000000004</v>
      </c>
      <c r="AD83" s="10">
        <v>0.9999999999999998</v>
      </c>
      <c r="AE83" s="9">
        <v>0.9700000000000006</v>
      </c>
      <c r="AF83" s="9">
        <v>1.0000000000000002</v>
      </c>
      <c r="AG83" s="9">
        <v>0.7040000000000005</v>
      </c>
      <c r="AH83" s="9">
        <v>1.0160000000000002</v>
      </c>
      <c r="AI83" s="9">
        <v>1.0</v>
      </c>
      <c r="AJ83" s="9">
        <v>0.7510000000000006</v>
      </c>
      <c r="AK83" s="9">
        <v>0.9760000000000006</v>
      </c>
      <c r="AL83" s="9">
        <v>0.9860000000000004</v>
      </c>
      <c r="AM83" s="9">
        <v>1.0000000000000002</v>
      </c>
      <c r="AN83" s="9">
        <v>0.9810000000000004</v>
      </c>
      <c r="AO83" s="9">
        <v>1.0</v>
      </c>
      <c r="AP83" s="9">
        <v>1.0</v>
      </c>
      <c r="AQ83" s="9">
        <v>1.0000000000000004</v>
      </c>
      <c r="AR83" s="9">
        <v>1.0</v>
      </c>
      <c r="AS83" s="9">
        <v>1.0000000000000004</v>
      </c>
      <c r="AT83" s="9">
        <v>0.29739999999999994</v>
      </c>
      <c r="AU83" s="9">
        <v>0.9993999999999998</v>
      </c>
      <c r="AV83" s="9">
        <v>0.9900000000000004</v>
      </c>
      <c r="AW83" s="9">
        <v>1.0000000000000002</v>
      </c>
      <c r="AX83" s="9">
        <v>0.2000000000000001</v>
      </c>
      <c r="AY83" s="9">
        <v>1.0090000000000006</v>
      </c>
      <c r="AZ83" s="9">
        <v>0.9999999999999999</v>
      </c>
      <c r="BA83" s="9">
        <v>0.9890000000000005</v>
      </c>
      <c r="BB83" s="9">
        <v>0.9999999999999998</v>
      </c>
      <c r="BC83" s="9">
        <v>0.7210000000000005</v>
      </c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</row>
    <row r="84" ht="15.75" customHeight="1">
      <c r="B84" s="14">
        <v>76.5</v>
      </c>
      <c r="C84" s="8">
        <v>0.0</v>
      </c>
      <c r="D84" s="8">
        <v>0.003</v>
      </c>
      <c r="E84" s="8">
        <v>1.0000000000000004</v>
      </c>
      <c r="F84" s="9">
        <v>0.9580000000000005</v>
      </c>
      <c r="G84" s="9">
        <v>0.9859999999999999</v>
      </c>
      <c r="H84" s="9">
        <v>0.9860000000000005</v>
      </c>
      <c r="I84" s="9">
        <v>0.999999998882357</v>
      </c>
      <c r="J84" s="9">
        <v>0.9999999999999833</v>
      </c>
      <c r="K84" s="9">
        <v>1.0</v>
      </c>
      <c r="L84" s="9">
        <v>1.0</v>
      </c>
      <c r="M84" s="9">
        <v>1.0</v>
      </c>
      <c r="N84" s="9">
        <v>1.0</v>
      </c>
      <c r="O84" s="9">
        <v>0.9020000000000006</v>
      </c>
      <c r="P84" s="9">
        <v>0.9420000000000006</v>
      </c>
      <c r="Q84" s="9">
        <v>0.9760000000000005</v>
      </c>
      <c r="R84" s="10">
        <v>0.9999999999999998</v>
      </c>
      <c r="S84" s="9">
        <v>1.0</v>
      </c>
      <c r="T84" s="9">
        <v>0.7720000000000006</v>
      </c>
      <c r="U84" s="10">
        <v>1.0</v>
      </c>
      <c r="V84" s="9">
        <v>1.0050000000000001</v>
      </c>
      <c r="W84" s="9">
        <v>0.9270000000000006</v>
      </c>
      <c r="X84" s="10">
        <v>1.0000000000000002</v>
      </c>
      <c r="Y84" s="9">
        <v>0.9890000000000003</v>
      </c>
      <c r="Z84" s="9">
        <v>0.9920000000000005</v>
      </c>
      <c r="AA84" s="10">
        <v>0.9999999999999999</v>
      </c>
      <c r="AB84" s="9">
        <v>1.0080000000000005</v>
      </c>
      <c r="AC84" s="9">
        <v>0.5750000000000004</v>
      </c>
      <c r="AD84" s="10">
        <v>0.9999999999999998</v>
      </c>
      <c r="AE84" s="9">
        <v>0.9700000000000006</v>
      </c>
      <c r="AF84" s="9">
        <v>1.0000000000000002</v>
      </c>
      <c r="AG84" s="9">
        <v>0.7120000000000005</v>
      </c>
      <c r="AH84" s="9">
        <v>1.0160000000000002</v>
      </c>
      <c r="AI84" s="9">
        <v>1.0</v>
      </c>
      <c r="AJ84" s="9">
        <v>0.7570000000000006</v>
      </c>
      <c r="AK84" s="9">
        <v>0.9760000000000006</v>
      </c>
      <c r="AL84" s="9">
        <v>0.9880000000000004</v>
      </c>
      <c r="AM84" s="9">
        <v>1.0000000000000002</v>
      </c>
      <c r="AN84" s="9">
        <v>0.9810000000000004</v>
      </c>
      <c r="AO84" s="9">
        <v>1.0</v>
      </c>
      <c r="AP84" s="9">
        <v>1.0</v>
      </c>
      <c r="AQ84" s="9">
        <v>1.0000000000000004</v>
      </c>
      <c r="AR84" s="9">
        <v>1.0</v>
      </c>
      <c r="AS84" s="9">
        <v>1.0000000000000004</v>
      </c>
      <c r="AT84" s="9">
        <v>0.30399999999999994</v>
      </c>
      <c r="AU84" s="9">
        <v>0.9995999999999998</v>
      </c>
      <c r="AV84" s="9">
        <v>0.9910000000000004</v>
      </c>
      <c r="AW84" s="9">
        <v>1.0000000000000002</v>
      </c>
      <c r="AX84" s="9">
        <v>0.2080000000000001</v>
      </c>
      <c r="AY84" s="9">
        <v>1.0090000000000006</v>
      </c>
      <c r="AZ84" s="9">
        <v>0.9999999999999999</v>
      </c>
      <c r="BA84" s="9">
        <v>0.9910000000000005</v>
      </c>
      <c r="BB84" s="9">
        <v>0.9999999999999998</v>
      </c>
      <c r="BC84" s="9">
        <v>0.7290000000000005</v>
      </c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</row>
    <row r="85" ht="15.75" customHeight="1">
      <c r="B85" s="14">
        <v>77.5</v>
      </c>
      <c r="C85" s="8">
        <v>0.0</v>
      </c>
      <c r="D85" s="8">
        <v>0.003</v>
      </c>
      <c r="E85" s="8">
        <v>1.0000000000000004</v>
      </c>
      <c r="F85" s="9">
        <v>0.9600000000000005</v>
      </c>
      <c r="G85" s="9">
        <v>0.9859999999999999</v>
      </c>
      <c r="H85" s="9">
        <v>0.9870000000000005</v>
      </c>
      <c r="I85" s="9">
        <v>0.9999999994964202</v>
      </c>
      <c r="J85" s="9">
        <v>0.9999999999999941</v>
      </c>
      <c r="K85" s="9">
        <v>1.0</v>
      </c>
      <c r="L85" s="9">
        <v>1.0</v>
      </c>
      <c r="M85" s="9">
        <v>1.0</v>
      </c>
      <c r="N85" s="9">
        <v>1.0</v>
      </c>
      <c r="O85" s="9">
        <v>0.9050000000000006</v>
      </c>
      <c r="P85" s="9">
        <v>0.9470000000000006</v>
      </c>
      <c r="Q85" s="9">
        <v>0.9770000000000005</v>
      </c>
      <c r="R85" s="10">
        <v>0.9999999999999998</v>
      </c>
      <c r="S85" s="9">
        <v>1.0</v>
      </c>
      <c r="T85" s="9">
        <v>0.7780000000000006</v>
      </c>
      <c r="U85" s="10">
        <v>1.0</v>
      </c>
      <c r="V85" s="9">
        <v>1.0050000000000001</v>
      </c>
      <c r="W85" s="9">
        <v>0.9280000000000006</v>
      </c>
      <c r="X85" s="10">
        <v>1.0000000000000002</v>
      </c>
      <c r="Y85" s="9">
        <v>0.9890000000000003</v>
      </c>
      <c r="Z85" s="9">
        <v>0.9930000000000005</v>
      </c>
      <c r="AA85" s="10">
        <v>0.9999999999999999</v>
      </c>
      <c r="AB85" s="9">
        <v>1.0080000000000005</v>
      </c>
      <c r="AC85" s="9">
        <v>0.5830000000000004</v>
      </c>
      <c r="AD85" s="10">
        <v>0.9999999999999998</v>
      </c>
      <c r="AE85" s="9">
        <v>0.9700000000000006</v>
      </c>
      <c r="AF85" s="9">
        <v>1.0000000000000002</v>
      </c>
      <c r="AG85" s="9">
        <v>0.7160000000000005</v>
      </c>
      <c r="AH85" s="9">
        <v>1.0160000000000002</v>
      </c>
      <c r="AI85" s="9">
        <v>1.0</v>
      </c>
      <c r="AJ85" s="9">
        <v>0.7670000000000006</v>
      </c>
      <c r="AK85" s="9">
        <v>0.9770000000000006</v>
      </c>
      <c r="AL85" s="9">
        <v>0.9880000000000004</v>
      </c>
      <c r="AM85" s="9">
        <v>1.0000000000000002</v>
      </c>
      <c r="AN85" s="9">
        <v>0.9820000000000004</v>
      </c>
      <c r="AO85" s="9">
        <v>1.0</v>
      </c>
      <c r="AP85" s="9">
        <v>1.0</v>
      </c>
      <c r="AQ85" s="9">
        <v>1.0000000000000004</v>
      </c>
      <c r="AR85" s="9">
        <v>1.0</v>
      </c>
      <c r="AS85" s="9">
        <v>1.0000000000000004</v>
      </c>
      <c r="AT85" s="9">
        <v>0.30999999999999994</v>
      </c>
      <c r="AU85" s="9">
        <v>0.9995999999999998</v>
      </c>
      <c r="AV85" s="9">
        <v>0.9910000000000004</v>
      </c>
      <c r="AW85" s="9">
        <v>1.0000000000000002</v>
      </c>
      <c r="AX85" s="9">
        <v>0.2150000000000001</v>
      </c>
      <c r="AY85" s="9">
        <v>1.0090000000000006</v>
      </c>
      <c r="AZ85" s="9">
        <v>0.9999999999999999</v>
      </c>
      <c r="BA85" s="9">
        <v>0.9920000000000005</v>
      </c>
      <c r="BB85" s="9">
        <v>0.9999999999999998</v>
      </c>
      <c r="BC85" s="9">
        <v>0.7400000000000005</v>
      </c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</row>
    <row r="86" ht="15.75" customHeight="1">
      <c r="B86" s="14">
        <v>78.5</v>
      </c>
      <c r="C86" s="8">
        <v>0.0</v>
      </c>
      <c r="D86" s="8">
        <v>0.003</v>
      </c>
      <c r="E86" s="8">
        <v>1.0000000000000004</v>
      </c>
      <c r="F86" s="9">
        <v>0.9640000000000005</v>
      </c>
      <c r="G86" s="9">
        <v>0.9859999999999999</v>
      </c>
      <c r="H86" s="9">
        <v>0.9870000000000005</v>
      </c>
      <c r="I86" s="9">
        <v>0.9999999997758976</v>
      </c>
      <c r="J86" s="9">
        <v>0.999999999999998</v>
      </c>
      <c r="K86" s="9">
        <v>1.0</v>
      </c>
      <c r="L86" s="9">
        <v>1.0</v>
      </c>
      <c r="M86" s="9">
        <v>1.0</v>
      </c>
      <c r="N86" s="9">
        <v>1.0</v>
      </c>
      <c r="O86" s="9">
        <v>0.9080000000000006</v>
      </c>
      <c r="P86" s="9">
        <v>0.9500000000000006</v>
      </c>
      <c r="Q86" s="9">
        <v>0.9790000000000005</v>
      </c>
      <c r="R86" s="10">
        <v>0.9999999999999998</v>
      </c>
      <c r="S86" s="9">
        <v>1.0</v>
      </c>
      <c r="T86" s="9">
        <v>0.7900000000000006</v>
      </c>
      <c r="U86" s="10">
        <v>1.0</v>
      </c>
      <c r="V86" s="9">
        <v>1.0050000000000001</v>
      </c>
      <c r="W86" s="9">
        <v>0.9330000000000006</v>
      </c>
      <c r="X86" s="10">
        <v>1.0000000000000002</v>
      </c>
      <c r="Y86" s="9">
        <v>0.9890000000000003</v>
      </c>
      <c r="Z86" s="9">
        <v>0.9940000000000005</v>
      </c>
      <c r="AA86" s="10">
        <v>0.9999999999999999</v>
      </c>
      <c r="AB86" s="9">
        <v>1.0080000000000005</v>
      </c>
      <c r="AC86" s="9">
        <v>0.5920000000000004</v>
      </c>
      <c r="AD86" s="10">
        <v>0.9999999999999998</v>
      </c>
      <c r="AE86" s="9">
        <v>0.9700000000000006</v>
      </c>
      <c r="AF86" s="9">
        <v>1.0000000000000002</v>
      </c>
      <c r="AG86" s="9">
        <v>0.7250000000000005</v>
      </c>
      <c r="AH86" s="9">
        <v>1.0160000000000002</v>
      </c>
      <c r="AI86" s="9">
        <v>1.0</v>
      </c>
      <c r="AJ86" s="9">
        <v>0.7780000000000006</v>
      </c>
      <c r="AK86" s="9">
        <v>0.9780000000000006</v>
      </c>
      <c r="AL86" s="9">
        <v>0.9880000000000004</v>
      </c>
      <c r="AM86" s="9">
        <v>1.0000000000000002</v>
      </c>
      <c r="AN86" s="9">
        <v>0.9830000000000004</v>
      </c>
      <c r="AO86" s="9">
        <v>1.0</v>
      </c>
      <c r="AP86" s="9">
        <v>1.0</v>
      </c>
      <c r="AQ86" s="9">
        <v>1.0000000000000004</v>
      </c>
      <c r="AR86" s="9">
        <v>1.0</v>
      </c>
      <c r="AS86" s="9">
        <v>1.0000000000000004</v>
      </c>
      <c r="AT86" s="9">
        <v>0.31579999999999997</v>
      </c>
      <c r="AU86" s="9">
        <v>0.9995999999999998</v>
      </c>
      <c r="AV86" s="9">
        <v>0.9910000000000004</v>
      </c>
      <c r="AW86" s="9">
        <v>1.0000000000000002</v>
      </c>
      <c r="AX86" s="9">
        <v>0.22300000000000011</v>
      </c>
      <c r="AY86" s="9">
        <v>1.0090000000000006</v>
      </c>
      <c r="AZ86" s="9">
        <v>0.9999999999999999</v>
      </c>
      <c r="BA86" s="9">
        <v>0.9930000000000005</v>
      </c>
      <c r="BB86" s="9">
        <v>0.9999999999999998</v>
      </c>
      <c r="BC86" s="9">
        <v>0.7480000000000006</v>
      </c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</row>
    <row r="87" ht="15.75" customHeight="1">
      <c r="B87" s="14">
        <v>79.5</v>
      </c>
      <c r="C87" s="8">
        <v>0.0</v>
      </c>
      <c r="D87" s="8">
        <v>0.004</v>
      </c>
      <c r="E87" s="8">
        <v>1.0000000000000004</v>
      </c>
      <c r="F87" s="9">
        <v>0.9700000000000005</v>
      </c>
      <c r="G87" s="9">
        <v>0.9859999999999999</v>
      </c>
      <c r="H87" s="9">
        <v>0.9890000000000005</v>
      </c>
      <c r="I87" s="9">
        <v>0.9999999999014856</v>
      </c>
      <c r="J87" s="9">
        <v>0.9999999999999993</v>
      </c>
      <c r="K87" s="9">
        <v>1.0</v>
      </c>
      <c r="L87" s="9">
        <v>1.0</v>
      </c>
      <c r="M87" s="9">
        <v>1.0</v>
      </c>
      <c r="N87" s="9">
        <v>1.0</v>
      </c>
      <c r="O87" s="9">
        <v>0.9150000000000006</v>
      </c>
      <c r="P87" s="9">
        <v>0.9500000000000006</v>
      </c>
      <c r="Q87" s="9">
        <v>0.9800000000000005</v>
      </c>
      <c r="R87" s="10">
        <v>0.9999999999999998</v>
      </c>
      <c r="S87" s="9">
        <v>1.0</v>
      </c>
      <c r="T87" s="9">
        <v>0.7950000000000006</v>
      </c>
      <c r="U87" s="10">
        <v>1.0</v>
      </c>
      <c r="V87" s="9">
        <v>1.0050000000000001</v>
      </c>
      <c r="W87" s="9">
        <v>0.9340000000000006</v>
      </c>
      <c r="X87" s="10">
        <v>1.0000000000000002</v>
      </c>
      <c r="Y87" s="9">
        <v>0.9890000000000003</v>
      </c>
      <c r="Z87" s="9">
        <v>0.9940000000000005</v>
      </c>
      <c r="AA87" s="10">
        <v>0.9999999999999999</v>
      </c>
      <c r="AB87" s="9">
        <v>1.0080000000000005</v>
      </c>
      <c r="AC87" s="9">
        <v>0.6040000000000004</v>
      </c>
      <c r="AD87" s="10">
        <v>0.9999999999999998</v>
      </c>
      <c r="AE87" s="9">
        <v>0.9700000000000006</v>
      </c>
      <c r="AF87" s="9">
        <v>1.0000000000000002</v>
      </c>
      <c r="AG87" s="9">
        <v>0.7340000000000005</v>
      </c>
      <c r="AH87" s="9">
        <v>1.0160000000000002</v>
      </c>
      <c r="AI87" s="9">
        <v>1.0</v>
      </c>
      <c r="AJ87" s="9">
        <v>0.7900000000000006</v>
      </c>
      <c r="AK87" s="9">
        <v>0.9780000000000006</v>
      </c>
      <c r="AL87" s="9">
        <v>0.9900000000000004</v>
      </c>
      <c r="AM87" s="9">
        <v>1.0000000000000002</v>
      </c>
      <c r="AN87" s="9">
        <v>0.9830000000000004</v>
      </c>
      <c r="AO87" s="9">
        <v>1.0</v>
      </c>
      <c r="AP87" s="9">
        <v>1.0</v>
      </c>
      <c r="AQ87" s="9">
        <v>1.0000000000000004</v>
      </c>
      <c r="AR87" s="9">
        <v>1.0</v>
      </c>
      <c r="AS87" s="9">
        <v>1.0000000000000004</v>
      </c>
      <c r="AT87" s="9">
        <v>0.3218</v>
      </c>
      <c r="AU87" s="9">
        <v>0.9995999999999998</v>
      </c>
      <c r="AV87" s="9">
        <v>0.9910000000000004</v>
      </c>
      <c r="AW87" s="9">
        <v>1.0000000000000002</v>
      </c>
      <c r="AX87" s="9">
        <v>0.22900000000000012</v>
      </c>
      <c r="AY87" s="9">
        <v>1.0090000000000006</v>
      </c>
      <c r="AZ87" s="9">
        <v>0.9999999999999999</v>
      </c>
      <c r="BA87" s="9">
        <v>0.9930000000000005</v>
      </c>
      <c r="BB87" s="9">
        <v>0.9999999999999998</v>
      </c>
      <c r="BC87" s="9">
        <v>0.7530000000000006</v>
      </c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</row>
    <row r="88" ht="15.75" customHeight="1">
      <c r="B88" s="14">
        <v>80.5</v>
      </c>
      <c r="C88" s="8">
        <v>0.0</v>
      </c>
      <c r="D88" s="8">
        <v>0.005</v>
      </c>
      <c r="E88" s="8">
        <v>1.0000000000000004</v>
      </c>
      <c r="F88" s="9">
        <v>0.9710000000000005</v>
      </c>
      <c r="G88" s="9">
        <v>0.9859999999999999</v>
      </c>
      <c r="H88" s="9">
        <v>0.9900000000000005</v>
      </c>
      <c r="I88" s="9">
        <v>0.9999999999572152</v>
      </c>
      <c r="J88" s="9">
        <v>0.9999999999999998</v>
      </c>
      <c r="K88" s="9">
        <v>1.0</v>
      </c>
      <c r="L88" s="9">
        <v>1.0</v>
      </c>
      <c r="M88" s="9">
        <v>1.0</v>
      </c>
      <c r="N88" s="9">
        <v>1.0</v>
      </c>
      <c r="O88" s="9">
        <v>0.9190000000000006</v>
      </c>
      <c r="P88" s="9">
        <v>0.9530000000000006</v>
      </c>
      <c r="Q88" s="9">
        <v>0.9830000000000005</v>
      </c>
      <c r="R88" s="10">
        <v>0.9999999999999998</v>
      </c>
      <c r="S88" s="9">
        <v>1.0</v>
      </c>
      <c r="T88" s="9">
        <v>0.8070000000000006</v>
      </c>
      <c r="U88" s="10">
        <v>1.0</v>
      </c>
      <c r="V88" s="9">
        <v>1.0050000000000001</v>
      </c>
      <c r="W88" s="9">
        <v>0.9360000000000006</v>
      </c>
      <c r="X88" s="10">
        <v>1.0000000000000002</v>
      </c>
      <c r="Y88" s="9">
        <v>0.9890000000000003</v>
      </c>
      <c r="Z88" s="9">
        <v>0.9940000000000005</v>
      </c>
      <c r="AA88" s="10">
        <v>0.9999999999999999</v>
      </c>
      <c r="AB88" s="9">
        <v>1.0080000000000005</v>
      </c>
      <c r="AC88" s="9">
        <v>0.6150000000000004</v>
      </c>
      <c r="AD88" s="10">
        <v>0.9999999999999998</v>
      </c>
      <c r="AE88" s="9">
        <v>0.9700000000000006</v>
      </c>
      <c r="AF88" s="9">
        <v>1.0000000000000002</v>
      </c>
      <c r="AG88" s="9">
        <v>0.7380000000000005</v>
      </c>
      <c r="AH88" s="9">
        <v>1.0160000000000002</v>
      </c>
      <c r="AI88" s="9">
        <v>1.0</v>
      </c>
      <c r="AJ88" s="9">
        <v>0.7950000000000006</v>
      </c>
      <c r="AK88" s="9">
        <v>0.9790000000000006</v>
      </c>
      <c r="AL88" s="9">
        <v>0.9900000000000004</v>
      </c>
      <c r="AM88" s="9">
        <v>1.0000000000000002</v>
      </c>
      <c r="AN88" s="9">
        <v>0.9840000000000004</v>
      </c>
      <c r="AO88" s="9">
        <v>1.0</v>
      </c>
      <c r="AP88" s="9">
        <v>1.0</v>
      </c>
      <c r="AQ88" s="9">
        <v>1.0000000000000004</v>
      </c>
      <c r="AR88" s="9">
        <v>1.0</v>
      </c>
      <c r="AS88" s="9">
        <v>1.0000000000000004</v>
      </c>
      <c r="AT88" s="9">
        <v>0.3262</v>
      </c>
      <c r="AU88" s="9">
        <v>0.9995999999999998</v>
      </c>
      <c r="AV88" s="9">
        <v>0.9910000000000004</v>
      </c>
      <c r="AW88" s="9">
        <v>1.0000000000000002</v>
      </c>
      <c r="AX88" s="9">
        <v>0.23400000000000012</v>
      </c>
      <c r="AY88" s="9">
        <v>1.0090000000000006</v>
      </c>
      <c r="AZ88" s="9">
        <v>0.9999999999999999</v>
      </c>
      <c r="BA88" s="9">
        <v>0.9930000000000005</v>
      </c>
      <c r="BB88" s="9">
        <v>0.9999999999999998</v>
      </c>
      <c r="BC88" s="9">
        <v>0.7570000000000006</v>
      </c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</row>
    <row r="89" ht="15.75" customHeight="1">
      <c r="B89" s="14">
        <v>81.5</v>
      </c>
      <c r="C89" s="8">
        <v>0.0</v>
      </c>
      <c r="D89" s="8">
        <v>0.006</v>
      </c>
      <c r="E89" s="8">
        <v>1.0000000000000004</v>
      </c>
      <c r="F89" s="9">
        <v>0.9750000000000005</v>
      </c>
      <c r="G89" s="9">
        <v>0.9859999999999999</v>
      </c>
      <c r="H89" s="9">
        <v>0.9910000000000005</v>
      </c>
      <c r="I89" s="9">
        <v>0.9999999999816399</v>
      </c>
      <c r="J89" s="9">
        <v>0.9999999999999999</v>
      </c>
      <c r="K89" s="9">
        <v>1.0</v>
      </c>
      <c r="L89" s="9">
        <v>1.0</v>
      </c>
      <c r="M89" s="9">
        <v>1.0</v>
      </c>
      <c r="N89" s="9">
        <v>1.0</v>
      </c>
      <c r="O89" s="9">
        <v>0.9240000000000006</v>
      </c>
      <c r="P89" s="9">
        <v>0.9560000000000006</v>
      </c>
      <c r="Q89" s="9">
        <v>0.9830000000000005</v>
      </c>
      <c r="R89" s="10">
        <v>0.9999999999999998</v>
      </c>
      <c r="S89" s="9">
        <v>1.0</v>
      </c>
      <c r="T89" s="9">
        <v>0.8120000000000006</v>
      </c>
      <c r="U89" s="10">
        <v>1.0</v>
      </c>
      <c r="V89" s="9">
        <v>1.0050000000000001</v>
      </c>
      <c r="W89" s="9">
        <v>0.9380000000000006</v>
      </c>
      <c r="X89" s="10">
        <v>1.0000000000000002</v>
      </c>
      <c r="Y89" s="9">
        <v>0.9890000000000003</v>
      </c>
      <c r="Z89" s="9">
        <v>0.9960000000000006</v>
      </c>
      <c r="AA89" s="10">
        <v>0.9999999999999999</v>
      </c>
      <c r="AB89" s="9">
        <v>1.0080000000000005</v>
      </c>
      <c r="AC89" s="9">
        <v>0.6240000000000004</v>
      </c>
      <c r="AD89" s="10">
        <v>0.9999999999999998</v>
      </c>
      <c r="AE89" s="9">
        <v>0.9700000000000006</v>
      </c>
      <c r="AF89" s="9">
        <v>1.0000000000000002</v>
      </c>
      <c r="AG89" s="9">
        <v>0.7460000000000006</v>
      </c>
      <c r="AH89" s="9">
        <v>1.0160000000000002</v>
      </c>
      <c r="AI89" s="9">
        <v>1.0</v>
      </c>
      <c r="AJ89" s="9">
        <v>0.7980000000000006</v>
      </c>
      <c r="AK89" s="9">
        <v>0.9790000000000006</v>
      </c>
      <c r="AL89" s="9">
        <v>0.9910000000000004</v>
      </c>
      <c r="AM89" s="9">
        <v>1.0000000000000002</v>
      </c>
      <c r="AN89" s="9">
        <v>0.9840000000000004</v>
      </c>
      <c r="AO89" s="9">
        <v>1.0</v>
      </c>
      <c r="AP89" s="9">
        <v>1.0</v>
      </c>
      <c r="AQ89" s="9">
        <v>1.0000000000000004</v>
      </c>
      <c r="AR89" s="9">
        <v>1.0</v>
      </c>
      <c r="AS89" s="9">
        <v>1.0000000000000004</v>
      </c>
      <c r="AT89" s="9">
        <v>0.3324</v>
      </c>
      <c r="AU89" s="9">
        <v>0.9995999999999998</v>
      </c>
      <c r="AV89" s="9">
        <v>0.9910000000000004</v>
      </c>
      <c r="AW89" s="9">
        <v>1.0000000000000002</v>
      </c>
      <c r="AX89" s="9">
        <v>0.2510000000000001</v>
      </c>
      <c r="AY89" s="9">
        <v>1.0090000000000006</v>
      </c>
      <c r="AZ89" s="9">
        <v>0.9999999999999999</v>
      </c>
      <c r="BA89" s="9">
        <v>0.9930000000000005</v>
      </c>
      <c r="BB89" s="9">
        <v>0.9999999999999998</v>
      </c>
      <c r="BC89" s="9">
        <v>0.7700000000000006</v>
      </c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</row>
    <row r="90" ht="15.75" customHeight="1">
      <c r="B90" s="14">
        <v>82.5</v>
      </c>
      <c r="C90" s="8">
        <v>0.0</v>
      </c>
      <c r="D90" s="8">
        <v>0.006</v>
      </c>
      <c r="E90" s="8">
        <v>1.0000000000000004</v>
      </c>
      <c r="F90" s="9">
        <v>0.9770000000000005</v>
      </c>
      <c r="G90" s="9">
        <v>0.9859999999999999</v>
      </c>
      <c r="H90" s="9">
        <v>0.9910000000000005</v>
      </c>
      <c r="I90" s="9">
        <v>0.999999999992214</v>
      </c>
      <c r="J90" s="9">
        <v>1.0</v>
      </c>
      <c r="K90" s="9">
        <v>1.0</v>
      </c>
      <c r="L90" s="9">
        <v>1.0</v>
      </c>
      <c r="M90" s="9">
        <v>1.0</v>
      </c>
      <c r="N90" s="9">
        <v>1.0</v>
      </c>
      <c r="O90" s="9">
        <v>0.9280000000000006</v>
      </c>
      <c r="P90" s="9">
        <v>0.9570000000000006</v>
      </c>
      <c r="Q90" s="9">
        <v>0.9830000000000005</v>
      </c>
      <c r="R90" s="10">
        <v>0.9999999999999998</v>
      </c>
      <c r="S90" s="9">
        <v>1.0</v>
      </c>
      <c r="T90" s="9">
        <v>0.8180000000000006</v>
      </c>
      <c r="U90" s="10">
        <v>1.0</v>
      </c>
      <c r="V90" s="9">
        <v>1.0050000000000001</v>
      </c>
      <c r="W90" s="9">
        <v>0.9400000000000006</v>
      </c>
      <c r="X90" s="10">
        <v>1.0000000000000002</v>
      </c>
      <c r="Y90" s="9">
        <v>0.9890000000000003</v>
      </c>
      <c r="Z90" s="9">
        <v>0.9960000000000006</v>
      </c>
      <c r="AA90" s="10">
        <v>0.9999999999999999</v>
      </c>
      <c r="AB90" s="9">
        <v>1.0080000000000005</v>
      </c>
      <c r="AC90" s="9">
        <v>0.6320000000000005</v>
      </c>
      <c r="AD90" s="10">
        <v>0.9999999999999998</v>
      </c>
      <c r="AE90" s="9">
        <v>0.9700000000000006</v>
      </c>
      <c r="AF90" s="9">
        <v>1.0000000000000002</v>
      </c>
      <c r="AG90" s="9">
        <v>0.7570000000000006</v>
      </c>
      <c r="AH90" s="9">
        <v>1.0160000000000002</v>
      </c>
      <c r="AI90" s="9">
        <v>1.0</v>
      </c>
      <c r="AJ90" s="9">
        <v>0.8030000000000006</v>
      </c>
      <c r="AK90" s="9">
        <v>0.9790000000000006</v>
      </c>
      <c r="AL90" s="9">
        <v>0.9920000000000004</v>
      </c>
      <c r="AM90" s="9">
        <v>1.0000000000000002</v>
      </c>
      <c r="AN90" s="9">
        <v>0.9840000000000004</v>
      </c>
      <c r="AO90" s="9">
        <v>1.0</v>
      </c>
      <c r="AP90" s="9">
        <v>1.0</v>
      </c>
      <c r="AQ90" s="9">
        <v>1.0000000000000004</v>
      </c>
      <c r="AR90" s="9">
        <v>1.0</v>
      </c>
      <c r="AS90" s="9">
        <v>1.0000000000000004</v>
      </c>
      <c r="AT90" s="9">
        <v>0.33859999999999996</v>
      </c>
      <c r="AU90" s="9">
        <v>0.9995999999999998</v>
      </c>
      <c r="AV90" s="9">
        <v>0.9910000000000004</v>
      </c>
      <c r="AW90" s="9">
        <v>1.0000000000000002</v>
      </c>
      <c r="AX90" s="9">
        <v>0.2600000000000001</v>
      </c>
      <c r="AY90" s="9">
        <v>1.0090000000000006</v>
      </c>
      <c r="AZ90" s="9">
        <v>0.9999999999999999</v>
      </c>
      <c r="BA90" s="9">
        <v>0.9930000000000005</v>
      </c>
      <c r="BB90" s="9">
        <v>0.9999999999999998</v>
      </c>
      <c r="BC90" s="9">
        <v>0.7770000000000006</v>
      </c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</row>
    <row r="91" ht="15.75" customHeight="1">
      <c r="B91" s="14">
        <v>83.5</v>
      </c>
      <c r="C91" s="8">
        <v>0.0</v>
      </c>
      <c r="D91" s="8">
        <v>0.006</v>
      </c>
      <c r="E91" s="8">
        <v>1.0000000000000004</v>
      </c>
      <c r="F91" s="9">
        <v>0.9780000000000005</v>
      </c>
      <c r="G91" s="9">
        <v>0.9859999999999999</v>
      </c>
      <c r="H91" s="9">
        <v>0.9910000000000005</v>
      </c>
      <c r="I91" s="9">
        <v>0.9999999999967367</v>
      </c>
      <c r="J91" s="9">
        <v>1.0</v>
      </c>
      <c r="K91" s="9">
        <v>1.0</v>
      </c>
      <c r="L91" s="9">
        <v>1.0</v>
      </c>
      <c r="M91" s="9">
        <v>1.0</v>
      </c>
      <c r="N91" s="9">
        <v>1.0</v>
      </c>
      <c r="O91" s="9">
        <v>0.9290000000000006</v>
      </c>
      <c r="P91" s="9">
        <v>0.9590000000000006</v>
      </c>
      <c r="Q91" s="9">
        <v>0.9830000000000005</v>
      </c>
      <c r="R91" s="10">
        <v>0.9999999999999998</v>
      </c>
      <c r="S91" s="9">
        <v>1.0</v>
      </c>
      <c r="T91" s="9">
        <v>0.8260000000000006</v>
      </c>
      <c r="U91" s="10">
        <v>1.0</v>
      </c>
      <c r="V91" s="9">
        <v>1.0050000000000001</v>
      </c>
      <c r="W91" s="9">
        <v>0.9420000000000006</v>
      </c>
      <c r="X91" s="10">
        <v>1.0000000000000002</v>
      </c>
      <c r="Y91" s="9">
        <v>0.9890000000000003</v>
      </c>
      <c r="Z91" s="9">
        <v>0.9960000000000006</v>
      </c>
      <c r="AA91" s="10">
        <v>0.9999999999999999</v>
      </c>
      <c r="AB91" s="9">
        <v>1.0080000000000005</v>
      </c>
      <c r="AC91" s="9">
        <v>0.6450000000000005</v>
      </c>
      <c r="AD91" s="10">
        <v>0.9999999999999998</v>
      </c>
      <c r="AE91" s="9">
        <v>0.9700000000000006</v>
      </c>
      <c r="AF91" s="9">
        <v>1.0000000000000002</v>
      </c>
      <c r="AG91" s="9">
        <v>0.7650000000000006</v>
      </c>
      <c r="AH91" s="9">
        <v>1.0160000000000002</v>
      </c>
      <c r="AI91" s="9">
        <v>1.0</v>
      </c>
      <c r="AJ91" s="9">
        <v>0.8090000000000006</v>
      </c>
      <c r="AK91" s="9">
        <v>0.9800000000000006</v>
      </c>
      <c r="AL91" s="9">
        <v>0.9920000000000004</v>
      </c>
      <c r="AM91" s="9">
        <v>1.0000000000000002</v>
      </c>
      <c r="AN91" s="9">
        <v>0.9850000000000004</v>
      </c>
      <c r="AO91" s="9">
        <v>1.0</v>
      </c>
      <c r="AP91" s="9">
        <v>1.0</v>
      </c>
      <c r="AQ91" s="9">
        <v>1.0000000000000004</v>
      </c>
      <c r="AR91" s="9">
        <v>1.0</v>
      </c>
      <c r="AS91" s="9">
        <v>1.0000000000000004</v>
      </c>
      <c r="AT91" s="9">
        <v>0.34359999999999996</v>
      </c>
      <c r="AU91" s="9">
        <v>0.9995999999999998</v>
      </c>
      <c r="AV91" s="9">
        <v>0.9910000000000004</v>
      </c>
      <c r="AW91" s="9">
        <v>1.0000000000000002</v>
      </c>
      <c r="AX91" s="9">
        <v>0.26900000000000013</v>
      </c>
      <c r="AY91" s="9">
        <v>1.0090000000000006</v>
      </c>
      <c r="AZ91" s="9">
        <v>0.9999999999999999</v>
      </c>
      <c r="BA91" s="9">
        <v>0.9930000000000005</v>
      </c>
      <c r="BB91" s="9">
        <v>0.9999999999999998</v>
      </c>
      <c r="BC91" s="9">
        <v>0.7850000000000006</v>
      </c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</row>
    <row r="92" ht="15.75" customHeight="1">
      <c r="B92" s="14">
        <v>84.5</v>
      </c>
      <c r="C92" s="8">
        <v>0.0</v>
      </c>
      <c r="D92" s="8">
        <v>0.008</v>
      </c>
      <c r="E92" s="8">
        <v>1.0000000000000004</v>
      </c>
      <c r="F92" s="9">
        <v>0.9780000000000005</v>
      </c>
      <c r="G92" s="9">
        <v>0.9859999999999999</v>
      </c>
      <c r="H92" s="9">
        <v>0.9920000000000005</v>
      </c>
      <c r="I92" s="9">
        <v>0.9999999999986481</v>
      </c>
      <c r="J92" s="9">
        <v>1.0</v>
      </c>
      <c r="K92" s="9">
        <v>1.0</v>
      </c>
      <c r="L92" s="9">
        <v>1.0</v>
      </c>
      <c r="M92" s="9">
        <v>1.0</v>
      </c>
      <c r="N92" s="9">
        <v>1.0</v>
      </c>
      <c r="O92" s="9">
        <v>0.9350000000000006</v>
      </c>
      <c r="P92" s="9">
        <v>0.9620000000000006</v>
      </c>
      <c r="Q92" s="9">
        <v>0.9830000000000005</v>
      </c>
      <c r="R92" s="10">
        <v>0.9999999999999998</v>
      </c>
      <c r="S92" s="9">
        <v>1.0</v>
      </c>
      <c r="T92" s="9">
        <v>0.8350000000000006</v>
      </c>
      <c r="U92" s="10">
        <v>1.0</v>
      </c>
      <c r="V92" s="9">
        <v>1.0050000000000001</v>
      </c>
      <c r="W92" s="9">
        <v>0.9470000000000006</v>
      </c>
      <c r="X92" s="10">
        <v>1.0000000000000002</v>
      </c>
      <c r="Y92" s="9">
        <v>0.9890000000000003</v>
      </c>
      <c r="Z92" s="9">
        <v>0.9960000000000006</v>
      </c>
      <c r="AA92" s="10">
        <v>0.9999999999999999</v>
      </c>
      <c r="AB92" s="9">
        <v>1.0080000000000005</v>
      </c>
      <c r="AC92" s="9">
        <v>0.6480000000000005</v>
      </c>
      <c r="AD92" s="10">
        <v>0.9999999999999998</v>
      </c>
      <c r="AE92" s="9">
        <v>0.9700000000000006</v>
      </c>
      <c r="AF92" s="9">
        <v>1.0000000000000002</v>
      </c>
      <c r="AG92" s="9">
        <v>0.7790000000000006</v>
      </c>
      <c r="AH92" s="9">
        <v>1.0160000000000002</v>
      </c>
      <c r="AI92" s="9">
        <v>1.0</v>
      </c>
      <c r="AJ92" s="9">
        <v>0.8160000000000006</v>
      </c>
      <c r="AK92" s="9">
        <v>0.9800000000000006</v>
      </c>
      <c r="AL92" s="9">
        <v>0.9920000000000004</v>
      </c>
      <c r="AM92" s="9">
        <v>1.0000000000000002</v>
      </c>
      <c r="AN92" s="9">
        <v>0.9850000000000004</v>
      </c>
      <c r="AO92" s="9">
        <v>1.0</v>
      </c>
      <c r="AP92" s="9">
        <v>1.0</v>
      </c>
      <c r="AQ92" s="9">
        <v>1.0000000000000004</v>
      </c>
      <c r="AR92" s="9">
        <v>1.0</v>
      </c>
      <c r="AS92" s="9">
        <v>1.0000000000000004</v>
      </c>
      <c r="AT92" s="9">
        <v>0.34759999999999996</v>
      </c>
      <c r="AU92" s="9">
        <v>0.9995999999999998</v>
      </c>
      <c r="AV92" s="9">
        <v>0.9910000000000004</v>
      </c>
      <c r="AW92" s="9">
        <v>1.0000000000000002</v>
      </c>
      <c r="AX92" s="9">
        <v>0.28000000000000014</v>
      </c>
      <c r="AY92" s="9">
        <v>1.0090000000000006</v>
      </c>
      <c r="AZ92" s="9">
        <v>0.9999999999999999</v>
      </c>
      <c r="BA92" s="9">
        <v>0.9930000000000005</v>
      </c>
      <c r="BB92" s="9">
        <v>0.9999999999999998</v>
      </c>
      <c r="BC92" s="9">
        <v>0.7960000000000006</v>
      </c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</row>
    <row r="93" ht="15.75" customHeight="1">
      <c r="B93" s="14">
        <v>85.5</v>
      </c>
      <c r="C93" s="8">
        <v>0.0</v>
      </c>
      <c r="D93" s="8">
        <v>0.008</v>
      </c>
      <c r="E93" s="8">
        <v>1.0000000000000004</v>
      </c>
      <c r="F93" s="9">
        <v>0.9790000000000005</v>
      </c>
      <c r="G93" s="9">
        <v>0.9859999999999999</v>
      </c>
      <c r="H93" s="9">
        <v>0.9940000000000005</v>
      </c>
      <c r="I93" s="9">
        <v>0.9999999999994463</v>
      </c>
      <c r="J93" s="9">
        <v>1.0</v>
      </c>
      <c r="K93" s="9">
        <v>1.0</v>
      </c>
      <c r="L93" s="9">
        <v>1.0</v>
      </c>
      <c r="M93" s="9">
        <v>1.0</v>
      </c>
      <c r="N93" s="9">
        <v>1.0</v>
      </c>
      <c r="O93" s="9">
        <v>0.9370000000000006</v>
      </c>
      <c r="P93" s="9">
        <v>0.9640000000000006</v>
      </c>
      <c r="Q93" s="9">
        <v>0.9830000000000005</v>
      </c>
      <c r="R93" s="10">
        <v>0.9999999999999998</v>
      </c>
      <c r="S93" s="9">
        <v>1.0</v>
      </c>
      <c r="T93" s="9">
        <v>0.8460000000000006</v>
      </c>
      <c r="U93" s="10">
        <v>1.0</v>
      </c>
      <c r="V93" s="9">
        <v>1.0050000000000001</v>
      </c>
      <c r="W93" s="9">
        <v>0.9490000000000006</v>
      </c>
      <c r="X93" s="10">
        <v>1.0000000000000002</v>
      </c>
      <c r="Y93" s="9">
        <v>0.9890000000000003</v>
      </c>
      <c r="Z93" s="9">
        <v>0.9960000000000006</v>
      </c>
      <c r="AA93" s="10">
        <v>0.9999999999999999</v>
      </c>
      <c r="AB93" s="9">
        <v>1.0080000000000005</v>
      </c>
      <c r="AC93" s="9">
        <v>0.6610000000000005</v>
      </c>
      <c r="AD93" s="10">
        <v>0.9999999999999998</v>
      </c>
      <c r="AE93" s="9">
        <v>0.9700000000000006</v>
      </c>
      <c r="AF93" s="9">
        <v>1.0000000000000002</v>
      </c>
      <c r="AG93" s="9">
        <v>0.7840000000000006</v>
      </c>
      <c r="AH93" s="9">
        <v>1.0160000000000002</v>
      </c>
      <c r="AI93" s="9">
        <v>1.0</v>
      </c>
      <c r="AJ93" s="9">
        <v>0.8220000000000006</v>
      </c>
      <c r="AK93" s="9">
        <v>0.9810000000000006</v>
      </c>
      <c r="AL93" s="9">
        <v>0.9920000000000004</v>
      </c>
      <c r="AM93" s="9">
        <v>1.0000000000000002</v>
      </c>
      <c r="AN93" s="9">
        <v>0.9860000000000004</v>
      </c>
      <c r="AO93" s="9">
        <v>1.0</v>
      </c>
      <c r="AP93" s="9">
        <v>1.0</v>
      </c>
      <c r="AQ93" s="9">
        <v>1.0000000000000004</v>
      </c>
      <c r="AR93" s="9">
        <v>1.0</v>
      </c>
      <c r="AS93" s="9">
        <v>1.0000000000000004</v>
      </c>
      <c r="AT93" s="9">
        <v>0.35359999999999997</v>
      </c>
      <c r="AU93" s="9">
        <v>0.9995999999999998</v>
      </c>
      <c r="AV93" s="9">
        <v>0.9910000000000004</v>
      </c>
      <c r="AW93" s="9">
        <v>1.0000000000000002</v>
      </c>
      <c r="AX93" s="9">
        <v>0.28600000000000014</v>
      </c>
      <c r="AY93" s="9">
        <v>1.0090000000000006</v>
      </c>
      <c r="AZ93" s="9">
        <v>0.9999999999999999</v>
      </c>
      <c r="BA93" s="9">
        <v>0.9930000000000005</v>
      </c>
      <c r="BB93" s="9">
        <v>0.9999999999999998</v>
      </c>
      <c r="BC93" s="9">
        <v>0.8010000000000006</v>
      </c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</row>
    <row r="94" ht="15.75" customHeight="1">
      <c r="B94" s="14">
        <v>86.5</v>
      </c>
      <c r="C94" s="8">
        <v>0.0</v>
      </c>
      <c r="D94" s="8">
        <v>0.01</v>
      </c>
      <c r="E94" s="8">
        <v>1.0000000000000004</v>
      </c>
      <c r="F94" s="9">
        <v>0.9800000000000005</v>
      </c>
      <c r="G94" s="9">
        <v>0.9859999999999999</v>
      </c>
      <c r="H94" s="9">
        <v>0.9940000000000005</v>
      </c>
      <c r="I94" s="9">
        <v>0.9999999999997758</v>
      </c>
      <c r="J94" s="9">
        <v>1.0</v>
      </c>
      <c r="K94" s="9">
        <v>1.0</v>
      </c>
      <c r="L94" s="9">
        <v>1.0</v>
      </c>
      <c r="M94" s="9">
        <v>1.0</v>
      </c>
      <c r="N94" s="9">
        <v>1.0</v>
      </c>
      <c r="O94" s="9">
        <v>0.9390000000000006</v>
      </c>
      <c r="P94" s="9">
        <v>0.9660000000000006</v>
      </c>
      <c r="Q94" s="9">
        <v>0.9840000000000005</v>
      </c>
      <c r="R94" s="10">
        <v>0.9999999999999998</v>
      </c>
      <c r="S94" s="9">
        <v>1.0</v>
      </c>
      <c r="T94" s="9">
        <v>0.8560000000000006</v>
      </c>
      <c r="U94" s="10">
        <v>1.0</v>
      </c>
      <c r="V94" s="9">
        <v>1.0050000000000001</v>
      </c>
      <c r="W94" s="9">
        <v>0.9540000000000006</v>
      </c>
      <c r="X94" s="10">
        <v>1.0000000000000002</v>
      </c>
      <c r="Y94" s="9">
        <v>0.9890000000000003</v>
      </c>
      <c r="Z94" s="9">
        <v>0.9960000000000006</v>
      </c>
      <c r="AA94" s="10">
        <v>0.9999999999999999</v>
      </c>
      <c r="AB94" s="9">
        <v>1.0080000000000005</v>
      </c>
      <c r="AC94" s="9">
        <v>0.6680000000000005</v>
      </c>
      <c r="AD94" s="10">
        <v>0.9999999999999998</v>
      </c>
      <c r="AE94" s="9">
        <v>0.9700000000000006</v>
      </c>
      <c r="AF94" s="9">
        <v>1.0000000000000002</v>
      </c>
      <c r="AG94" s="9">
        <v>0.7900000000000006</v>
      </c>
      <c r="AH94" s="9">
        <v>1.0160000000000002</v>
      </c>
      <c r="AI94" s="9">
        <v>1.0</v>
      </c>
      <c r="AJ94" s="9">
        <v>0.8250000000000006</v>
      </c>
      <c r="AK94" s="9">
        <v>0.9810000000000006</v>
      </c>
      <c r="AL94" s="9">
        <v>0.9930000000000004</v>
      </c>
      <c r="AM94" s="9">
        <v>1.0000000000000002</v>
      </c>
      <c r="AN94" s="9">
        <v>0.9860000000000004</v>
      </c>
      <c r="AO94" s="9">
        <v>1.0</v>
      </c>
      <c r="AP94" s="9">
        <v>1.0</v>
      </c>
      <c r="AQ94" s="9">
        <v>1.0000000000000004</v>
      </c>
      <c r="AR94" s="9">
        <v>1.0</v>
      </c>
      <c r="AS94" s="9">
        <v>1.0000000000000004</v>
      </c>
      <c r="AT94" s="9">
        <v>0.35919999999999996</v>
      </c>
      <c r="AU94" s="9">
        <v>0.9999999999999998</v>
      </c>
      <c r="AV94" s="9">
        <v>0.9910000000000004</v>
      </c>
      <c r="AW94" s="9">
        <v>1.0000000000000002</v>
      </c>
      <c r="AX94" s="9">
        <v>0.29500000000000015</v>
      </c>
      <c r="AY94" s="9">
        <v>1.0090000000000006</v>
      </c>
      <c r="AZ94" s="9">
        <v>0.9999999999999999</v>
      </c>
      <c r="BA94" s="9">
        <v>0.9940000000000005</v>
      </c>
      <c r="BB94" s="9">
        <v>0.9999999999999998</v>
      </c>
      <c r="BC94" s="9">
        <v>0.8090000000000006</v>
      </c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</row>
    <row r="95" ht="15.75" customHeight="1">
      <c r="B95" s="14">
        <v>87.5</v>
      </c>
      <c r="C95" s="8">
        <v>0.0</v>
      </c>
      <c r="D95" s="8">
        <v>0.011</v>
      </c>
      <c r="E95" s="8">
        <v>1.0000000000000004</v>
      </c>
      <c r="F95" s="9">
        <v>0.9800000000000005</v>
      </c>
      <c r="G95" s="9">
        <v>0.9859999999999999</v>
      </c>
      <c r="H95" s="9">
        <v>0.9940000000000005</v>
      </c>
      <c r="I95" s="9">
        <v>0.9999999999999103</v>
      </c>
      <c r="J95" s="9">
        <v>1.0</v>
      </c>
      <c r="K95" s="9">
        <v>1.0</v>
      </c>
      <c r="L95" s="9">
        <v>1.0</v>
      </c>
      <c r="M95" s="9">
        <v>1.0</v>
      </c>
      <c r="N95" s="9">
        <v>1.0</v>
      </c>
      <c r="O95" s="9">
        <v>0.9430000000000006</v>
      </c>
      <c r="P95" s="9">
        <v>0.9690000000000006</v>
      </c>
      <c r="Q95" s="9">
        <v>0.9850000000000005</v>
      </c>
      <c r="R95" s="10">
        <v>0.9999999999999998</v>
      </c>
      <c r="S95" s="9">
        <v>1.0</v>
      </c>
      <c r="T95" s="9">
        <v>0.8610000000000007</v>
      </c>
      <c r="U95" s="10">
        <v>1.0</v>
      </c>
      <c r="V95" s="9">
        <v>1.0050000000000001</v>
      </c>
      <c r="W95" s="9">
        <v>0.9570000000000006</v>
      </c>
      <c r="X95" s="10">
        <v>1.0000000000000002</v>
      </c>
      <c r="Y95" s="9">
        <v>0.9890000000000003</v>
      </c>
      <c r="Z95" s="9">
        <v>0.9960000000000006</v>
      </c>
      <c r="AA95" s="10">
        <v>0.9999999999999999</v>
      </c>
      <c r="AB95" s="9">
        <v>1.0080000000000005</v>
      </c>
      <c r="AC95" s="9">
        <v>0.6730000000000005</v>
      </c>
      <c r="AD95" s="10">
        <v>0.9999999999999998</v>
      </c>
      <c r="AE95" s="9">
        <v>0.9700000000000006</v>
      </c>
      <c r="AF95" s="9">
        <v>1.0000000000000002</v>
      </c>
      <c r="AG95" s="9">
        <v>0.7990000000000006</v>
      </c>
      <c r="AH95" s="9">
        <v>1.0160000000000002</v>
      </c>
      <c r="AI95" s="9">
        <v>1.0</v>
      </c>
      <c r="AJ95" s="9">
        <v>0.8300000000000006</v>
      </c>
      <c r="AK95" s="9">
        <v>0.9810000000000006</v>
      </c>
      <c r="AL95" s="9">
        <v>0.9950000000000004</v>
      </c>
      <c r="AM95" s="9">
        <v>1.0000000000000002</v>
      </c>
      <c r="AN95" s="9">
        <v>0.9860000000000004</v>
      </c>
      <c r="AO95" s="9">
        <v>1.0</v>
      </c>
      <c r="AP95" s="9">
        <v>1.0</v>
      </c>
      <c r="AQ95" s="9">
        <v>1.0000000000000004</v>
      </c>
      <c r="AR95" s="9">
        <v>1.0</v>
      </c>
      <c r="AS95" s="9">
        <v>1.0000000000000004</v>
      </c>
      <c r="AT95" s="9">
        <v>0.36619999999999997</v>
      </c>
      <c r="AU95" s="9">
        <v>0.9999999999999998</v>
      </c>
      <c r="AV95" s="9">
        <v>0.9910000000000004</v>
      </c>
      <c r="AW95" s="9">
        <v>1.0000000000000002</v>
      </c>
      <c r="AX95" s="9">
        <v>0.30000000000000016</v>
      </c>
      <c r="AY95" s="9">
        <v>1.0090000000000006</v>
      </c>
      <c r="AZ95" s="9">
        <v>0.9999999999999999</v>
      </c>
      <c r="BA95" s="9">
        <v>0.9940000000000005</v>
      </c>
      <c r="BB95" s="9">
        <v>0.9999999999999998</v>
      </c>
      <c r="BC95" s="9">
        <v>0.8180000000000006</v>
      </c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</row>
    <row r="96" ht="15.75" customHeight="1">
      <c r="B96" s="14">
        <v>88.5</v>
      </c>
      <c r="C96" s="8">
        <v>0.0</v>
      </c>
      <c r="D96" s="8">
        <v>0.011</v>
      </c>
      <c r="E96" s="8">
        <v>1.0000000000000004</v>
      </c>
      <c r="F96" s="9">
        <v>0.9810000000000005</v>
      </c>
      <c r="G96" s="9">
        <v>0.9859999999999999</v>
      </c>
      <c r="H96" s="9">
        <v>0.9940000000000005</v>
      </c>
      <c r="I96" s="9">
        <v>0.9999999999999646</v>
      </c>
      <c r="J96" s="9">
        <v>1.0</v>
      </c>
      <c r="K96" s="9">
        <v>1.0</v>
      </c>
      <c r="L96" s="9">
        <v>1.0</v>
      </c>
      <c r="M96" s="9">
        <v>1.0</v>
      </c>
      <c r="N96" s="9">
        <v>1.0</v>
      </c>
      <c r="O96" s="9">
        <v>0.9480000000000006</v>
      </c>
      <c r="P96" s="9">
        <v>0.9710000000000006</v>
      </c>
      <c r="Q96" s="9">
        <v>0.9860000000000005</v>
      </c>
      <c r="R96" s="10">
        <v>0.9999999999999998</v>
      </c>
      <c r="S96" s="9">
        <v>1.0</v>
      </c>
      <c r="T96" s="9">
        <v>0.8680000000000007</v>
      </c>
      <c r="U96" s="10">
        <v>1.0</v>
      </c>
      <c r="V96" s="9">
        <v>1.0050000000000001</v>
      </c>
      <c r="W96" s="9">
        <v>0.9570000000000006</v>
      </c>
      <c r="X96" s="10">
        <v>1.0000000000000002</v>
      </c>
      <c r="Y96" s="9">
        <v>0.9890000000000003</v>
      </c>
      <c r="Z96" s="9">
        <v>0.9960000000000006</v>
      </c>
      <c r="AA96" s="10">
        <v>0.9999999999999999</v>
      </c>
      <c r="AB96" s="9">
        <v>1.0080000000000005</v>
      </c>
      <c r="AC96" s="9">
        <v>0.6840000000000005</v>
      </c>
      <c r="AD96" s="10">
        <v>0.9999999999999998</v>
      </c>
      <c r="AE96" s="9">
        <v>0.9700000000000006</v>
      </c>
      <c r="AF96" s="9">
        <v>1.0000000000000002</v>
      </c>
      <c r="AG96" s="9">
        <v>0.8080000000000006</v>
      </c>
      <c r="AH96" s="9">
        <v>1.0160000000000002</v>
      </c>
      <c r="AI96" s="9">
        <v>1.0</v>
      </c>
      <c r="AJ96" s="9">
        <v>0.8350000000000006</v>
      </c>
      <c r="AK96" s="9">
        <v>0.9810000000000006</v>
      </c>
      <c r="AL96" s="9">
        <v>0.9950000000000004</v>
      </c>
      <c r="AM96" s="9">
        <v>1.0000000000000002</v>
      </c>
      <c r="AN96" s="9">
        <v>0.9860000000000004</v>
      </c>
      <c r="AO96" s="9">
        <v>1.0</v>
      </c>
      <c r="AP96" s="9">
        <v>1.0</v>
      </c>
      <c r="AQ96" s="9">
        <v>1.0000000000000004</v>
      </c>
      <c r="AR96" s="9">
        <v>1.0</v>
      </c>
      <c r="AS96" s="9">
        <v>1.0000000000000004</v>
      </c>
      <c r="AT96" s="9">
        <v>0.37</v>
      </c>
      <c r="AU96" s="9">
        <v>0.9999999999999998</v>
      </c>
      <c r="AV96" s="9">
        <v>0.9910000000000004</v>
      </c>
      <c r="AW96" s="9">
        <v>1.0000000000000002</v>
      </c>
      <c r="AX96" s="9">
        <v>0.30800000000000016</v>
      </c>
      <c r="AY96" s="9">
        <v>1.0090000000000006</v>
      </c>
      <c r="AZ96" s="9">
        <v>0.9999999999999999</v>
      </c>
      <c r="BA96" s="9">
        <v>0.9940000000000005</v>
      </c>
      <c r="BB96" s="9">
        <v>0.9999999999999998</v>
      </c>
      <c r="BC96" s="9">
        <v>0.8230000000000006</v>
      </c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</row>
    <row r="97" ht="15.75" customHeight="1">
      <c r="B97" s="14">
        <v>89.5</v>
      </c>
      <c r="C97" s="8">
        <v>0.0</v>
      </c>
      <c r="D97" s="8">
        <v>0.011</v>
      </c>
      <c r="E97" s="8">
        <v>1.0000000000000004</v>
      </c>
      <c r="F97" s="9">
        <v>0.9810000000000005</v>
      </c>
      <c r="G97" s="9">
        <v>0.9859999999999999</v>
      </c>
      <c r="H97" s="9">
        <v>0.9940000000000005</v>
      </c>
      <c r="I97" s="9">
        <v>0.9999999999999862</v>
      </c>
      <c r="J97" s="9">
        <v>1.0</v>
      </c>
      <c r="K97" s="9">
        <v>1.0</v>
      </c>
      <c r="L97" s="9">
        <v>1.0</v>
      </c>
      <c r="M97" s="9">
        <v>1.0</v>
      </c>
      <c r="N97" s="9">
        <v>1.0</v>
      </c>
      <c r="O97" s="9">
        <v>0.9510000000000006</v>
      </c>
      <c r="P97" s="9">
        <v>0.9720000000000006</v>
      </c>
      <c r="Q97" s="9">
        <v>0.9860000000000005</v>
      </c>
      <c r="R97" s="10">
        <v>0.9999999999999998</v>
      </c>
      <c r="S97" s="9">
        <v>1.0</v>
      </c>
      <c r="T97" s="9">
        <v>0.8730000000000007</v>
      </c>
      <c r="U97" s="10">
        <v>1.0</v>
      </c>
      <c r="V97" s="9">
        <v>1.0050000000000001</v>
      </c>
      <c r="W97" s="9">
        <v>0.9580000000000006</v>
      </c>
      <c r="X97" s="10">
        <v>1.0000000000000002</v>
      </c>
      <c r="Y97" s="9">
        <v>0.9890000000000003</v>
      </c>
      <c r="Z97" s="9">
        <v>0.9970000000000006</v>
      </c>
      <c r="AA97" s="10">
        <v>0.9999999999999999</v>
      </c>
      <c r="AB97" s="9">
        <v>1.0080000000000005</v>
      </c>
      <c r="AC97" s="9">
        <v>0.6920000000000005</v>
      </c>
      <c r="AD97" s="10">
        <v>0.9999999999999998</v>
      </c>
      <c r="AE97" s="9">
        <v>0.9700000000000006</v>
      </c>
      <c r="AF97" s="9">
        <v>1.0000000000000002</v>
      </c>
      <c r="AG97" s="9">
        <v>0.8130000000000006</v>
      </c>
      <c r="AH97" s="9">
        <v>1.0160000000000002</v>
      </c>
      <c r="AI97" s="9">
        <v>1.0</v>
      </c>
      <c r="AJ97" s="9">
        <v>0.8390000000000006</v>
      </c>
      <c r="AK97" s="9">
        <v>0.9810000000000006</v>
      </c>
      <c r="AL97" s="9">
        <v>0.9950000000000004</v>
      </c>
      <c r="AM97" s="9">
        <v>1.0000000000000002</v>
      </c>
      <c r="AN97" s="9">
        <v>0.9860000000000004</v>
      </c>
      <c r="AO97" s="9">
        <v>1.0</v>
      </c>
      <c r="AP97" s="9">
        <v>1.0</v>
      </c>
      <c r="AQ97" s="9">
        <v>1.0000000000000004</v>
      </c>
      <c r="AR97" s="9">
        <v>1.0</v>
      </c>
      <c r="AS97" s="9">
        <v>1.0000000000000004</v>
      </c>
      <c r="AT97" s="9">
        <v>0.3736</v>
      </c>
      <c r="AU97" s="9">
        <v>0.9999999999999998</v>
      </c>
      <c r="AV97" s="9">
        <v>0.9910000000000004</v>
      </c>
      <c r="AW97" s="9">
        <v>1.0000000000000002</v>
      </c>
      <c r="AX97" s="9">
        <v>0.31500000000000017</v>
      </c>
      <c r="AY97" s="9">
        <v>1.0090000000000006</v>
      </c>
      <c r="AZ97" s="9">
        <v>0.9999999999999999</v>
      </c>
      <c r="BA97" s="9">
        <v>0.9940000000000005</v>
      </c>
      <c r="BB97" s="9">
        <v>0.9999999999999998</v>
      </c>
      <c r="BC97" s="9">
        <v>0.8300000000000006</v>
      </c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</row>
    <row r="98" ht="15.75" customHeight="1">
      <c r="B98" s="14">
        <v>90.5</v>
      </c>
      <c r="C98" s="8">
        <v>0.0</v>
      </c>
      <c r="D98" s="8">
        <v>0.011</v>
      </c>
      <c r="E98" s="8">
        <v>1.0000000000000004</v>
      </c>
      <c r="F98" s="9">
        <v>0.9830000000000005</v>
      </c>
      <c r="G98" s="9">
        <v>0.9859999999999999</v>
      </c>
      <c r="H98" s="9">
        <v>0.9950000000000006</v>
      </c>
      <c r="I98" s="9">
        <v>0.9999999999999948</v>
      </c>
      <c r="J98" s="9">
        <v>1.0</v>
      </c>
      <c r="K98" s="9">
        <v>1.0</v>
      </c>
      <c r="L98" s="9">
        <v>1.0</v>
      </c>
      <c r="M98" s="9">
        <v>1.0</v>
      </c>
      <c r="N98" s="9">
        <v>1.0</v>
      </c>
      <c r="O98" s="9">
        <v>0.9540000000000006</v>
      </c>
      <c r="P98" s="9">
        <v>0.9730000000000006</v>
      </c>
      <c r="Q98" s="9">
        <v>0.9860000000000005</v>
      </c>
      <c r="R98" s="10">
        <v>0.9999999999999998</v>
      </c>
      <c r="S98" s="9">
        <v>1.0</v>
      </c>
      <c r="T98" s="9">
        <v>0.8790000000000007</v>
      </c>
      <c r="U98" s="10">
        <v>1.0</v>
      </c>
      <c r="V98" s="9">
        <v>1.0050000000000001</v>
      </c>
      <c r="W98" s="9">
        <v>0.9600000000000006</v>
      </c>
      <c r="X98" s="10">
        <v>1.0000000000000002</v>
      </c>
      <c r="Y98" s="9">
        <v>0.9890000000000003</v>
      </c>
      <c r="Z98" s="9">
        <v>0.9980000000000006</v>
      </c>
      <c r="AA98" s="10">
        <v>0.9999999999999999</v>
      </c>
      <c r="AB98" s="9">
        <v>1.0080000000000005</v>
      </c>
      <c r="AC98" s="9">
        <v>0.6950000000000005</v>
      </c>
      <c r="AD98" s="10">
        <v>0.9999999999999998</v>
      </c>
      <c r="AE98" s="9">
        <v>0.9700000000000006</v>
      </c>
      <c r="AF98" s="9">
        <v>1.0000000000000002</v>
      </c>
      <c r="AG98" s="9">
        <v>0.8190000000000006</v>
      </c>
      <c r="AH98" s="9">
        <v>1.0160000000000002</v>
      </c>
      <c r="AI98" s="9">
        <v>1.0</v>
      </c>
      <c r="AJ98" s="9">
        <v>0.8440000000000006</v>
      </c>
      <c r="AK98" s="9">
        <v>0.9810000000000006</v>
      </c>
      <c r="AL98" s="9">
        <v>0.9950000000000004</v>
      </c>
      <c r="AM98" s="9">
        <v>1.0000000000000002</v>
      </c>
      <c r="AN98" s="9">
        <v>0.9860000000000004</v>
      </c>
      <c r="AO98" s="9">
        <v>1.0</v>
      </c>
      <c r="AP98" s="9">
        <v>1.0</v>
      </c>
      <c r="AQ98" s="9">
        <v>1.0000000000000004</v>
      </c>
      <c r="AR98" s="9">
        <v>1.0</v>
      </c>
      <c r="AS98" s="9">
        <v>1.0000000000000004</v>
      </c>
      <c r="AT98" s="9">
        <v>0.3784</v>
      </c>
      <c r="AU98" s="9">
        <v>0.9999999999999998</v>
      </c>
      <c r="AV98" s="9">
        <v>0.9910000000000004</v>
      </c>
      <c r="AW98" s="9">
        <v>1.0000000000000002</v>
      </c>
      <c r="AX98" s="9">
        <v>0.3240000000000002</v>
      </c>
      <c r="AY98" s="9">
        <v>1.0090000000000006</v>
      </c>
      <c r="AZ98" s="9">
        <v>0.9999999999999999</v>
      </c>
      <c r="BA98" s="9">
        <v>0.9940000000000005</v>
      </c>
      <c r="BB98" s="9">
        <v>0.9999999999999998</v>
      </c>
      <c r="BC98" s="9">
        <v>0.8360000000000006</v>
      </c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</row>
    <row r="99" ht="15.75" customHeight="1">
      <c r="B99" s="14">
        <v>91.5</v>
      </c>
      <c r="C99" s="8">
        <v>0.0</v>
      </c>
      <c r="D99" s="8">
        <v>0.013</v>
      </c>
      <c r="E99" s="8">
        <v>1.0000000000000004</v>
      </c>
      <c r="F99" s="9">
        <v>0.9840000000000005</v>
      </c>
      <c r="G99" s="9">
        <v>0.9859999999999999</v>
      </c>
      <c r="H99" s="9">
        <v>0.9950000000000006</v>
      </c>
      <c r="I99" s="9">
        <v>0.9999999999999981</v>
      </c>
      <c r="J99" s="9">
        <v>1.0</v>
      </c>
      <c r="K99" s="9">
        <v>1.0</v>
      </c>
      <c r="L99" s="9">
        <v>1.0</v>
      </c>
      <c r="M99" s="9">
        <v>1.0</v>
      </c>
      <c r="N99" s="9">
        <v>1.0</v>
      </c>
      <c r="O99" s="9">
        <v>0.9580000000000006</v>
      </c>
      <c r="P99" s="9">
        <v>0.9740000000000006</v>
      </c>
      <c r="Q99" s="9">
        <v>0.9860000000000005</v>
      </c>
      <c r="R99" s="10">
        <v>0.9999999999999998</v>
      </c>
      <c r="S99" s="9">
        <v>1.0</v>
      </c>
      <c r="T99" s="9">
        <v>0.8820000000000007</v>
      </c>
      <c r="U99" s="10">
        <v>1.0</v>
      </c>
      <c r="V99" s="9">
        <v>1.0050000000000001</v>
      </c>
      <c r="W99" s="9">
        <v>0.9610000000000006</v>
      </c>
      <c r="X99" s="10">
        <v>1.0000000000000002</v>
      </c>
      <c r="Y99" s="9">
        <v>0.9890000000000003</v>
      </c>
      <c r="Z99" s="9">
        <v>0.9980000000000006</v>
      </c>
      <c r="AA99" s="10">
        <v>0.9999999999999999</v>
      </c>
      <c r="AB99" s="9">
        <v>1.0080000000000005</v>
      </c>
      <c r="AC99" s="9">
        <v>0.7020000000000005</v>
      </c>
      <c r="AD99" s="10">
        <v>0.9999999999999998</v>
      </c>
      <c r="AE99" s="9">
        <v>0.9700000000000006</v>
      </c>
      <c r="AF99" s="9">
        <v>1.0000000000000002</v>
      </c>
      <c r="AG99" s="9">
        <v>0.8320000000000006</v>
      </c>
      <c r="AH99" s="9">
        <v>1.0160000000000002</v>
      </c>
      <c r="AI99" s="9">
        <v>1.0</v>
      </c>
      <c r="AJ99" s="9">
        <v>0.8520000000000006</v>
      </c>
      <c r="AK99" s="9">
        <v>0.9810000000000006</v>
      </c>
      <c r="AL99" s="9">
        <v>0.9950000000000004</v>
      </c>
      <c r="AM99" s="9">
        <v>1.0000000000000002</v>
      </c>
      <c r="AN99" s="9">
        <v>0.9860000000000004</v>
      </c>
      <c r="AO99" s="9">
        <v>1.0</v>
      </c>
      <c r="AP99" s="9">
        <v>1.0</v>
      </c>
      <c r="AQ99" s="9">
        <v>1.0000000000000004</v>
      </c>
      <c r="AR99" s="9">
        <v>1.0</v>
      </c>
      <c r="AS99" s="9">
        <v>1.0000000000000004</v>
      </c>
      <c r="AT99" s="9">
        <v>0.3836</v>
      </c>
      <c r="AU99" s="9">
        <v>0.9999999999999998</v>
      </c>
      <c r="AV99" s="9">
        <v>0.9910000000000004</v>
      </c>
      <c r="AW99" s="9">
        <v>1.0000000000000002</v>
      </c>
      <c r="AX99" s="9">
        <v>0.3280000000000002</v>
      </c>
      <c r="AY99" s="9">
        <v>1.0090000000000006</v>
      </c>
      <c r="AZ99" s="9">
        <v>0.9999999999999999</v>
      </c>
      <c r="BA99" s="9">
        <v>0.9950000000000006</v>
      </c>
      <c r="BB99" s="9">
        <v>0.9999999999999998</v>
      </c>
      <c r="BC99" s="9">
        <v>0.8440000000000006</v>
      </c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</row>
    <row r="100" ht="15.75" customHeight="1">
      <c r="B100" s="14">
        <v>92.5</v>
      </c>
      <c r="C100" s="8">
        <v>0.0</v>
      </c>
      <c r="D100" s="8">
        <v>0.013999999999999999</v>
      </c>
      <c r="E100" s="8">
        <v>1.0000000000000004</v>
      </c>
      <c r="F100" s="9">
        <v>0.9840000000000005</v>
      </c>
      <c r="G100" s="9">
        <v>0.9859999999999999</v>
      </c>
      <c r="H100" s="9">
        <v>0.9950000000000006</v>
      </c>
      <c r="I100" s="9">
        <v>0.9999999999999994</v>
      </c>
      <c r="J100" s="9">
        <v>1.0</v>
      </c>
      <c r="K100" s="9">
        <v>1.0</v>
      </c>
      <c r="L100" s="9">
        <v>1.0</v>
      </c>
      <c r="M100" s="9">
        <v>1.0</v>
      </c>
      <c r="N100" s="9">
        <v>1.0</v>
      </c>
      <c r="O100" s="9">
        <v>0.9590000000000006</v>
      </c>
      <c r="P100" s="9">
        <v>0.9760000000000006</v>
      </c>
      <c r="Q100" s="9">
        <v>0.9870000000000005</v>
      </c>
      <c r="R100" s="10">
        <v>0.9999999999999998</v>
      </c>
      <c r="S100" s="9">
        <v>1.0</v>
      </c>
      <c r="T100" s="9">
        <v>0.8870000000000007</v>
      </c>
      <c r="U100" s="10">
        <v>1.0</v>
      </c>
      <c r="V100" s="9">
        <v>1.0050000000000001</v>
      </c>
      <c r="W100" s="9">
        <v>0.9640000000000006</v>
      </c>
      <c r="X100" s="10">
        <v>1.0000000000000002</v>
      </c>
      <c r="Y100" s="9">
        <v>0.9890000000000003</v>
      </c>
      <c r="Z100" s="9">
        <v>0.9980000000000006</v>
      </c>
      <c r="AA100" s="10">
        <v>0.9999999999999999</v>
      </c>
      <c r="AB100" s="9">
        <v>1.0080000000000005</v>
      </c>
      <c r="AC100" s="9">
        <v>0.7090000000000005</v>
      </c>
      <c r="AD100" s="10">
        <v>0.9999999999999998</v>
      </c>
      <c r="AE100" s="9">
        <v>0.9700000000000006</v>
      </c>
      <c r="AF100" s="9">
        <v>1.0000000000000002</v>
      </c>
      <c r="AG100" s="9">
        <v>0.8380000000000006</v>
      </c>
      <c r="AH100" s="9">
        <v>1.0160000000000002</v>
      </c>
      <c r="AI100" s="9">
        <v>1.0</v>
      </c>
      <c r="AJ100" s="9">
        <v>0.8620000000000007</v>
      </c>
      <c r="AK100" s="9">
        <v>0.9820000000000007</v>
      </c>
      <c r="AL100" s="9">
        <v>0.9950000000000004</v>
      </c>
      <c r="AM100" s="9">
        <v>1.0000000000000002</v>
      </c>
      <c r="AN100" s="9">
        <v>0.9880000000000004</v>
      </c>
      <c r="AO100" s="9">
        <v>1.0</v>
      </c>
      <c r="AP100" s="9">
        <v>1.0</v>
      </c>
      <c r="AQ100" s="9">
        <v>1.0000000000000004</v>
      </c>
      <c r="AR100" s="9">
        <v>1.0</v>
      </c>
      <c r="AS100" s="9">
        <v>1.0000000000000004</v>
      </c>
      <c r="AT100" s="9">
        <v>0.3874</v>
      </c>
      <c r="AU100" s="9">
        <v>0.9999999999999998</v>
      </c>
      <c r="AV100" s="9">
        <v>0.9910000000000004</v>
      </c>
      <c r="AW100" s="9">
        <v>1.0000000000000002</v>
      </c>
      <c r="AX100" s="9">
        <v>0.3380000000000002</v>
      </c>
      <c r="AY100" s="9">
        <v>1.0090000000000006</v>
      </c>
      <c r="AZ100" s="9">
        <v>0.9999999999999999</v>
      </c>
      <c r="BA100" s="9">
        <v>0.9950000000000006</v>
      </c>
      <c r="BB100" s="9">
        <v>0.9999999999999998</v>
      </c>
      <c r="BC100" s="9">
        <v>0.8490000000000006</v>
      </c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</row>
    <row r="101" ht="15.75" customHeight="1">
      <c r="B101" s="14">
        <v>93.5</v>
      </c>
      <c r="C101" s="8">
        <v>0.0</v>
      </c>
      <c r="D101" s="8">
        <v>0.015</v>
      </c>
      <c r="E101" s="8">
        <v>1.0000000000000004</v>
      </c>
      <c r="F101" s="9">
        <v>0.9850000000000005</v>
      </c>
      <c r="G101" s="9">
        <v>0.9859999999999999</v>
      </c>
      <c r="H101" s="9">
        <v>0.9960000000000006</v>
      </c>
      <c r="I101" s="9">
        <v>0.9999999999999999</v>
      </c>
      <c r="J101" s="9">
        <v>1.0</v>
      </c>
      <c r="K101" s="9">
        <v>1.0</v>
      </c>
      <c r="L101" s="9">
        <v>1.0</v>
      </c>
      <c r="M101" s="9">
        <v>1.0</v>
      </c>
      <c r="N101" s="9">
        <v>1.0</v>
      </c>
      <c r="O101" s="9">
        <v>0.9620000000000006</v>
      </c>
      <c r="P101" s="9">
        <v>0.9770000000000006</v>
      </c>
      <c r="Q101" s="9">
        <v>0.9870000000000005</v>
      </c>
      <c r="R101" s="10">
        <v>0.9999999999999998</v>
      </c>
      <c r="S101" s="9">
        <v>1.0</v>
      </c>
      <c r="T101" s="9">
        <v>0.8890000000000007</v>
      </c>
      <c r="U101" s="10">
        <v>1.0</v>
      </c>
      <c r="V101" s="9">
        <v>1.0050000000000001</v>
      </c>
      <c r="W101" s="9">
        <v>0.9660000000000006</v>
      </c>
      <c r="X101" s="10">
        <v>1.0000000000000002</v>
      </c>
      <c r="Y101" s="9">
        <v>0.9890000000000003</v>
      </c>
      <c r="Z101" s="9">
        <v>0.9980000000000006</v>
      </c>
      <c r="AA101" s="10">
        <v>0.9999999999999999</v>
      </c>
      <c r="AB101" s="9">
        <v>1.0080000000000005</v>
      </c>
      <c r="AC101" s="9">
        <v>0.7120000000000005</v>
      </c>
      <c r="AD101" s="10">
        <v>0.9999999999999998</v>
      </c>
      <c r="AE101" s="9">
        <v>0.9700000000000006</v>
      </c>
      <c r="AF101" s="9">
        <v>1.0000000000000002</v>
      </c>
      <c r="AG101" s="9">
        <v>0.8420000000000006</v>
      </c>
      <c r="AH101" s="9">
        <v>1.0160000000000002</v>
      </c>
      <c r="AI101" s="9">
        <v>1.0</v>
      </c>
      <c r="AJ101" s="9">
        <v>0.8650000000000007</v>
      </c>
      <c r="AK101" s="9">
        <v>0.9820000000000007</v>
      </c>
      <c r="AL101" s="9">
        <v>0.9950000000000004</v>
      </c>
      <c r="AM101" s="9">
        <v>1.0000000000000002</v>
      </c>
      <c r="AN101" s="9">
        <v>0.9880000000000004</v>
      </c>
      <c r="AO101" s="9">
        <v>1.0</v>
      </c>
      <c r="AP101" s="9">
        <v>1.0</v>
      </c>
      <c r="AQ101" s="9">
        <v>1.0000000000000004</v>
      </c>
      <c r="AR101" s="9">
        <v>1.0</v>
      </c>
      <c r="AS101" s="9">
        <v>1.0000000000000004</v>
      </c>
      <c r="AT101" s="9">
        <v>0.3936</v>
      </c>
      <c r="AU101" s="9">
        <v>0.9999999999999998</v>
      </c>
      <c r="AV101" s="9">
        <v>0.9910000000000004</v>
      </c>
      <c r="AW101" s="9">
        <v>1.0000000000000002</v>
      </c>
      <c r="AX101" s="9">
        <v>0.3470000000000002</v>
      </c>
      <c r="AY101" s="9">
        <v>1.0090000000000006</v>
      </c>
      <c r="AZ101" s="9">
        <v>0.9999999999999999</v>
      </c>
      <c r="BA101" s="9">
        <v>0.9950000000000006</v>
      </c>
      <c r="BB101" s="9">
        <v>0.9999999999999998</v>
      </c>
      <c r="BC101" s="9">
        <v>0.8560000000000006</v>
      </c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</row>
    <row r="102" ht="15.75" customHeight="1">
      <c r="B102" s="14">
        <v>94.5</v>
      </c>
      <c r="C102" s="8">
        <v>0.0</v>
      </c>
      <c r="D102" s="8">
        <v>0.017</v>
      </c>
      <c r="E102" s="8">
        <v>1.0000000000000004</v>
      </c>
      <c r="F102" s="9">
        <v>0.9850000000000005</v>
      </c>
      <c r="G102" s="9">
        <v>0.9859999999999999</v>
      </c>
      <c r="H102" s="9">
        <v>0.9960000000000006</v>
      </c>
      <c r="I102" s="9">
        <v>1.0</v>
      </c>
      <c r="J102" s="9">
        <v>1.0</v>
      </c>
      <c r="K102" s="9">
        <v>1.0</v>
      </c>
      <c r="L102" s="9">
        <v>1.0</v>
      </c>
      <c r="M102" s="9">
        <v>1.0</v>
      </c>
      <c r="N102" s="9">
        <v>1.0</v>
      </c>
      <c r="O102" s="9">
        <v>0.9650000000000006</v>
      </c>
      <c r="P102" s="9">
        <v>0.9780000000000006</v>
      </c>
      <c r="Q102" s="9">
        <v>0.9870000000000005</v>
      </c>
      <c r="R102" s="10">
        <v>0.9999999999999998</v>
      </c>
      <c r="S102" s="9">
        <v>1.0</v>
      </c>
      <c r="T102" s="9">
        <v>0.8920000000000007</v>
      </c>
      <c r="U102" s="10">
        <v>1.0</v>
      </c>
      <c r="V102" s="9">
        <v>1.0050000000000001</v>
      </c>
      <c r="W102" s="9">
        <v>0.9690000000000006</v>
      </c>
      <c r="X102" s="10">
        <v>1.0000000000000002</v>
      </c>
      <c r="Y102" s="9">
        <v>0.9890000000000003</v>
      </c>
      <c r="Z102" s="9">
        <v>0.9990000000000006</v>
      </c>
      <c r="AA102" s="10">
        <v>0.9999999999999999</v>
      </c>
      <c r="AB102" s="9">
        <v>1.0080000000000005</v>
      </c>
      <c r="AC102" s="9">
        <v>0.7180000000000005</v>
      </c>
      <c r="AD102" s="10">
        <v>0.9999999999999998</v>
      </c>
      <c r="AE102" s="9">
        <v>0.9700000000000006</v>
      </c>
      <c r="AF102" s="9">
        <v>1.0000000000000002</v>
      </c>
      <c r="AG102" s="9">
        <v>0.8480000000000006</v>
      </c>
      <c r="AH102" s="9">
        <v>1.0160000000000002</v>
      </c>
      <c r="AI102" s="9">
        <v>1.0</v>
      </c>
      <c r="AJ102" s="9">
        <v>0.8720000000000007</v>
      </c>
      <c r="AK102" s="9">
        <v>0.9820000000000007</v>
      </c>
      <c r="AL102" s="9">
        <v>0.9950000000000004</v>
      </c>
      <c r="AM102" s="9">
        <v>1.0000000000000002</v>
      </c>
      <c r="AN102" s="9">
        <v>0.9880000000000004</v>
      </c>
      <c r="AO102" s="9">
        <v>1.0</v>
      </c>
      <c r="AP102" s="9">
        <v>1.0</v>
      </c>
      <c r="AQ102" s="9">
        <v>1.0000000000000004</v>
      </c>
      <c r="AR102" s="9">
        <v>1.0</v>
      </c>
      <c r="AS102" s="9">
        <v>1.0000000000000004</v>
      </c>
      <c r="AT102" s="9">
        <v>0.399</v>
      </c>
      <c r="AU102" s="9">
        <v>0.9999999999999998</v>
      </c>
      <c r="AV102" s="9">
        <v>0.9910000000000004</v>
      </c>
      <c r="AW102" s="9">
        <v>1.0000000000000002</v>
      </c>
      <c r="AX102" s="9">
        <v>0.3530000000000002</v>
      </c>
      <c r="AY102" s="9">
        <v>1.0090000000000006</v>
      </c>
      <c r="AZ102" s="9">
        <v>0.9999999999999999</v>
      </c>
      <c r="BA102" s="9">
        <v>0.9950000000000006</v>
      </c>
      <c r="BB102" s="9">
        <v>0.9999999999999998</v>
      </c>
      <c r="BC102" s="9">
        <v>0.8600000000000007</v>
      </c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</row>
    <row r="103" ht="15.75" customHeight="1">
      <c r="B103" s="14">
        <v>95.5</v>
      </c>
      <c r="C103" s="8">
        <v>0.0</v>
      </c>
      <c r="D103" s="8">
        <v>0.02</v>
      </c>
      <c r="E103" s="8">
        <v>1.0000000000000004</v>
      </c>
      <c r="F103" s="9">
        <v>0.9860000000000005</v>
      </c>
      <c r="G103" s="9">
        <v>0.9859999999999999</v>
      </c>
      <c r="H103" s="9">
        <v>0.9960000000000006</v>
      </c>
      <c r="I103" s="9">
        <v>1.0</v>
      </c>
      <c r="J103" s="9">
        <v>1.0</v>
      </c>
      <c r="K103" s="9">
        <v>1.0</v>
      </c>
      <c r="L103" s="9">
        <v>1.0</v>
      </c>
      <c r="M103" s="9">
        <v>1.0</v>
      </c>
      <c r="N103" s="9">
        <v>1.0</v>
      </c>
      <c r="O103" s="9">
        <v>0.9650000000000006</v>
      </c>
      <c r="P103" s="9">
        <v>0.9800000000000006</v>
      </c>
      <c r="Q103" s="9">
        <v>0.9890000000000005</v>
      </c>
      <c r="R103" s="10">
        <v>0.9999999999999998</v>
      </c>
      <c r="S103" s="9">
        <v>1.0</v>
      </c>
      <c r="T103" s="9">
        <v>0.8950000000000007</v>
      </c>
      <c r="U103" s="10">
        <v>1.0</v>
      </c>
      <c r="V103" s="9">
        <v>1.0050000000000001</v>
      </c>
      <c r="W103" s="9">
        <v>0.9750000000000006</v>
      </c>
      <c r="X103" s="10">
        <v>1.0000000000000002</v>
      </c>
      <c r="Y103" s="9">
        <v>0.9890000000000003</v>
      </c>
      <c r="Z103" s="9">
        <v>0.9990000000000006</v>
      </c>
      <c r="AA103" s="10">
        <v>0.9999999999999999</v>
      </c>
      <c r="AB103" s="9">
        <v>1.0080000000000005</v>
      </c>
      <c r="AC103" s="9">
        <v>0.7290000000000005</v>
      </c>
      <c r="AD103" s="10">
        <v>0.9999999999999998</v>
      </c>
      <c r="AE103" s="9">
        <v>0.9700000000000006</v>
      </c>
      <c r="AF103" s="9">
        <v>1.0000000000000002</v>
      </c>
      <c r="AG103" s="9">
        <v>0.8540000000000006</v>
      </c>
      <c r="AH103" s="9">
        <v>1.0160000000000002</v>
      </c>
      <c r="AI103" s="9">
        <v>1.0</v>
      </c>
      <c r="AJ103" s="9">
        <v>0.8800000000000007</v>
      </c>
      <c r="AK103" s="9">
        <v>0.9820000000000007</v>
      </c>
      <c r="AL103" s="9">
        <v>0.9950000000000004</v>
      </c>
      <c r="AM103" s="9">
        <v>1.0000000000000002</v>
      </c>
      <c r="AN103" s="9">
        <v>0.9880000000000004</v>
      </c>
      <c r="AO103" s="9">
        <v>1.0</v>
      </c>
      <c r="AP103" s="9">
        <v>1.0</v>
      </c>
      <c r="AQ103" s="9">
        <v>1.0000000000000004</v>
      </c>
      <c r="AR103" s="9">
        <v>1.0</v>
      </c>
      <c r="AS103" s="9">
        <v>1.0000000000000004</v>
      </c>
      <c r="AT103" s="9">
        <v>0.4046</v>
      </c>
      <c r="AU103" s="9">
        <v>0.9999999999999998</v>
      </c>
      <c r="AV103" s="9">
        <v>0.9910000000000004</v>
      </c>
      <c r="AW103" s="9">
        <v>1.0000000000000002</v>
      </c>
      <c r="AX103" s="9">
        <v>0.3580000000000002</v>
      </c>
      <c r="AY103" s="9">
        <v>1.0090000000000006</v>
      </c>
      <c r="AZ103" s="9">
        <v>0.9999999999999999</v>
      </c>
      <c r="BA103" s="9">
        <v>0.9950000000000006</v>
      </c>
      <c r="BB103" s="9">
        <v>0.9999999999999998</v>
      </c>
      <c r="BC103" s="9">
        <v>0.8630000000000007</v>
      </c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</row>
    <row r="104" ht="15.75" customHeight="1">
      <c r="B104" s="14">
        <v>96.5</v>
      </c>
      <c r="C104" s="8">
        <v>0.0</v>
      </c>
      <c r="D104" s="8">
        <v>0.021</v>
      </c>
      <c r="E104" s="8">
        <v>1.0000000000000004</v>
      </c>
      <c r="F104" s="9">
        <v>0.9870000000000005</v>
      </c>
      <c r="G104" s="9">
        <v>0.9859999999999999</v>
      </c>
      <c r="H104" s="9">
        <v>0.9960000000000006</v>
      </c>
      <c r="I104" s="9">
        <v>1.0</v>
      </c>
      <c r="J104" s="9">
        <v>1.0</v>
      </c>
      <c r="K104" s="9">
        <v>1.0</v>
      </c>
      <c r="L104" s="9">
        <v>1.0</v>
      </c>
      <c r="M104" s="9">
        <v>1.0</v>
      </c>
      <c r="N104" s="9">
        <v>1.0</v>
      </c>
      <c r="O104" s="9">
        <v>0.9660000000000006</v>
      </c>
      <c r="P104" s="9">
        <v>0.9810000000000006</v>
      </c>
      <c r="Q104" s="9">
        <v>0.9900000000000005</v>
      </c>
      <c r="R104" s="10">
        <v>0.9999999999999998</v>
      </c>
      <c r="S104" s="9">
        <v>1.0</v>
      </c>
      <c r="T104" s="9">
        <v>0.9000000000000007</v>
      </c>
      <c r="U104" s="10">
        <v>1.0</v>
      </c>
      <c r="V104" s="9">
        <v>1.0050000000000001</v>
      </c>
      <c r="W104" s="9">
        <v>0.9750000000000006</v>
      </c>
      <c r="X104" s="10">
        <v>1.0000000000000002</v>
      </c>
      <c r="Y104" s="9">
        <v>0.9890000000000003</v>
      </c>
      <c r="Z104" s="9">
        <v>1.0000000000000004</v>
      </c>
      <c r="AA104" s="10">
        <v>0.9999999999999999</v>
      </c>
      <c r="AB104" s="9">
        <v>1.0080000000000005</v>
      </c>
      <c r="AC104" s="9">
        <v>0.7370000000000005</v>
      </c>
      <c r="AD104" s="10">
        <v>0.9999999999999998</v>
      </c>
      <c r="AE104" s="9">
        <v>0.9700000000000006</v>
      </c>
      <c r="AF104" s="9">
        <v>1.0000000000000002</v>
      </c>
      <c r="AG104" s="9">
        <v>0.8620000000000007</v>
      </c>
      <c r="AH104" s="9">
        <v>1.0160000000000002</v>
      </c>
      <c r="AI104" s="9">
        <v>1.0</v>
      </c>
      <c r="AJ104" s="9">
        <v>0.8820000000000007</v>
      </c>
      <c r="AK104" s="9">
        <v>0.9820000000000007</v>
      </c>
      <c r="AL104" s="9">
        <v>0.9960000000000004</v>
      </c>
      <c r="AM104" s="9">
        <v>1.0000000000000002</v>
      </c>
      <c r="AN104" s="9">
        <v>0.9880000000000004</v>
      </c>
      <c r="AO104" s="9">
        <v>1.0</v>
      </c>
      <c r="AP104" s="9">
        <v>1.0</v>
      </c>
      <c r="AQ104" s="9">
        <v>1.0000000000000004</v>
      </c>
      <c r="AR104" s="9">
        <v>1.0</v>
      </c>
      <c r="AS104" s="9">
        <v>1.0000000000000004</v>
      </c>
      <c r="AT104" s="9">
        <v>0.4098</v>
      </c>
      <c r="AU104" s="9">
        <v>0.9999999999999998</v>
      </c>
      <c r="AV104" s="9">
        <v>0.9910000000000004</v>
      </c>
      <c r="AW104" s="9">
        <v>1.0000000000000002</v>
      </c>
      <c r="AX104" s="9">
        <v>0.3730000000000002</v>
      </c>
      <c r="AY104" s="9">
        <v>1.0090000000000006</v>
      </c>
      <c r="AZ104" s="9">
        <v>0.9999999999999999</v>
      </c>
      <c r="BA104" s="9">
        <v>0.9950000000000006</v>
      </c>
      <c r="BB104" s="9">
        <v>0.9999999999999998</v>
      </c>
      <c r="BC104" s="9">
        <v>0.8670000000000007</v>
      </c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</row>
    <row r="105" ht="15.75" customHeight="1">
      <c r="B105" s="14">
        <v>97.5</v>
      </c>
      <c r="C105" s="8">
        <v>0.0</v>
      </c>
      <c r="D105" s="8">
        <v>0.023</v>
      </c>
      <c r="E105" s="8">
        <v>1.0000000000000004</v>
      </c>
      <c r="F105" s="9">
        <v>0.9870000000000005</v>
      </c>
      <c r="G105" s="9">
        <v>0.9859999999999999</v>
      </c>
      <c r="H105" s="9">
        <v>0.9960000000000006</v>
      </c>
      <c r="I105" s="9">
        <v>1.0</v>
      </c>
      <c r="J105" s="9">
        <v>1.0</v>
      </c>
      <c r="K105" s="9">
        <v>1.0</v>
      </c>
      <c r="L105" s="9">
        <v>1.0</v>
      </c>
      <c r="M105" s="9">
        <v>1.0</v>
      </c>
      <c r="N105" s="9">
        <v>1.0</v>
      </c>
      <c r="O105" s="9">
        <v>0.9690000000000006</v>
      </c>
      <c r="P105" s="9">
        <v>0.9820000000000007</v>
      </c>
      <c r="Q105" s="9">
        <v>0.9900000000000005</v>
      </c>
      <c r="R105" s="10">
        <v>0.9999999999999998</v>
      </c>
      <c r="S105" s="9">
        <v>1.0</v>
      </c>
      <c r="T105" s="9">
        <v>0.9040000000000007</v>
      </c>
      <c r="U105" s="10">
        <v>1.0</v>
      </c>
      <c r="V105" s="9">
        <v>1.0050000000000001</v>
      </c>
      <c r="W105" s="9">
        <v>0.9760000000000006</v>
      </c>
      <c r="X105" s="10">
        <v>1.0000000000000002</v>
      </c>
      <c r="Y105" s="9">
        <v>0.9890000000000003</v>
      </c>
      <c r="Z105" s="9">
        <v>1.0000000000000004</v>
      </c>
      <c r="AA105" s="10">
        <v>0.9999999999999999</v>
      </c>
      <c r="AB105" s="9">
        <v>1.0080000000000005</v>
      </c>
      <c r="AC105" s="9">
        <v>0.7440000000000005</v>
      </c>
      <c r="AD105" s="10">
        <v>0.9999999999999998</v>
      </c>
      <c r="AE105" s="9">
        <v>0.9700000000000006</v>
      </c>
      <c r="AF105" s="9">
        <v>1.0000000000000002</v>
      </c>
      <c r="AG105" s="9">
        <v>0.8640000000000007</v>
      </c>
      <c r="AH105" s="9">
        <v>1.0160000000000002</v>
      </c>
      <c r="AI105" s="9">
        <v>1.0</v>
      </c>
      <c r="AJ105" s="9">
        <v>0.8880000000000007</v>
      </c>
      <c r="AK105" s="9">
        <v>0.9830000000000007</v>
      </c>
      <c r="AL105" s="9">
        <v>0.9970000000000004</v>
      </c>
      <c r="AM105" s="9">
        <v>1.0000000000000002</v>
      </c>
      <c r="AN105" s="9">
        <v>0.9890000000000004</v>
      </c>
      <c r="AO105" s="9">
        <v>1.0</v>
      </c>
      <c r="AP105" s="9">
        <v>1.0</v>
      </c>
      <c r="AQ105" s="9">
        <v>1.0000000000000004</v>
      </c>
      <c r="AR105" s="9">
        <v>1.0</v>
      </c>
      <c r="AS105" s="9">
        <v>1.0000000000000004</v>
      </c>
      <c r="AT105" s="9">
        <v>0.4146</v>
      </c>
      <c r="AU105" s="9">
        <v>0.9999999999999998</v>
      </c>
      <c r="AV105" s="9">
        <v>0.9910000000000004</v>
      </c>
      <c r="AW105" s="9">
        <v>1.0000000000000002</v>
      </c>
      <c r="AX105" s="9">
        <v>0.38300000000000023</v>
      </c>
      <c r="AY105" s="9">
        <v>1.0090000000000006</v>
      </c>
      <c r="AZ105" s="9">
        <v>0.9999999999999999</v>
      </c>
      <c r="BA105" s="9">
        <v>0.9950000000000006</v>
      </c>
      <c r="BB105" s="9">
        <v>0.9999999999999998</v>
      </c>
      <c r="BC105" s="9">
        <v>0.8680000000000007</v>
      </c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</row>
    <row r="106" ht="15.75" customHeight="1">
      <c r="B106" s="14">
        <v>98.5</v>
      </c>
      <c r="C106" s="8">
        <v>0.001</v>
      </c>
      <c r="D106" s="8">
        <v>0.023</v>
      </c>
      <c r="E106" s="8">
        <v>1.0000000000000004</v>
      </c>
      <c r="F106" s="9">
        <v>0.9870000000000005</v>
      </c>
      <c r="G106" s="9">
        <v>0.9859999999999999</v>
      </c>
      <c r="H106" s="9">
        <v>0.9960000000000006</v>
      </c>
      <c r="I106" s="9">
        <v>1.0</v>
      </c>
      <c r="J106" s="9">
        <v>1.0</v>
      </c>
      <c r="K106" s="9">
        <v>1.0</v>
      </c>
      <c r="L106" s="9">
        <v>1.0</v>
      </c>
      <c r="M106" s="9">
        <v>1.0</v>
      </c>
      <c r="N106" s="9">
        <v>1.0</v>
      </c>
      <c r="O106" s="9">
        <v>0.9720000000000006</v>
      </c>
      <c r="P106" s="9">
        <v>0.9830000000000007</v>
      </c>
      <c r="Q106" s="9">
        <v>0.9910000000000005</v>
      </c>
      <c r="R106" s="10">
        <v>0.9999999999999998</v>
      </c>
      <c r="S106" s="9">
        <v>1.0</v>
      </c>
      <c r="T106" s="9">
        <v>0.9050000000000007</v>
      </c>
      <c r="U106" s="10">
        <v>1.0</v>
      </c>
      <c r="V106" s="9">
        <v>1.0050000000000001</v>
      </c>
      <c r="W106" s="9">
        <v>0.9780000000000006</v>
      </c>
      <c r="X106" s="10">
        <v>1.0000000000000002</v>
      </c>
      <c r="Y106" s="9">
        <v>0.9890000000000003</v>
      </c>
      <c r="Z106" s="9">
        <v>1.0000000000000004</v>
      </c>
      <c r="AA106" s="10">
        <v>0.9999999999999999</v>
      </c>
      <c r="AB106" s="9">
        <v>1.0080000000000005</v>
      </c>
      <c r="AC106" s="9">
        <v>0.7500000000000006</v>
      </c>
      <c r="AD106" s="10">
        <v>0.9999999999999998</v>
      </c>
      <c r="AE106" s="9">
        <v>0.9700000000000006</v>
      </c>
      <c r="AF106" s="9">
        <v>1.0000000000000002</v>
      </c>
      <c r="AG106" s="9">
        <v>0.8700000000000007</v>
      </c>
      <c r="AH106" s="9">
        <v>1.0160000000000002</v>
      </c>
      <c r="AI106" s="9">
        <v>1.0</v>
      </c>
      <c r="AJ106" s="9">
        <v>0.8960000000000007</v>
      </c>
      <c r="AK106" s="9">
        <v>0.9840000000000007</v>
      </c>
      <c r="AL106" s="9">
        <v>0.9970000000000004</v>
      </c>
      <c r="AM106" s="9">
        <v>1.0000000000000002</v>
      </c>
      <c r="AN106" s="9">
        <v>0.9900000000000004</v>
      </c>
      <c r="AO106" s="9">
        <v>1.0</v>
      </c>
      <c r="AP106" s="9">
        <v>1.0</v>
      </c>
      <c r="AQ106" s="9">
        <v>1.0000000000000004</v>
      </c>
      <c r="AR106" s="9">
        <v>1.0</v>
      </c>
      <c r="AS106" s="9">
        <v>1.0000000000000004</v>
      </c>
      <c r="AT106" s="9">
        <v>0.4214</v>
      </c>
      <c r="AU106" s="9">
        <v>0.9999999999999998</v>
      </c>
      <c r="AV106" s="9">
        <v>0.9910000000000004</v>
      </c>
      <c r="AW106" s="9">
        <v>1.0000000000000002</v>
      </c>
      <c r="AX106" s="9">
        <v>0.39100000000000024</v>
      </c>
      <c r="AY106" s="9">
        <v>1.0090000000000006</v>
      </c>
      <c r="AZ106" s="9">
        <v>0.9999999999999999</v>
      </c>
      <c r="BA106" s="9">
        <v>0.9950000000000006</v>
      </c>
      <c r="BB106" s="9">
        <v>0.9999999999999998</v>
      </c>
      <c r="BC106" s="9">
        <v>0.8730000000000007</v>
      </c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</row>
    <row r="107" ht="15.75" customHeight="1">
      <c r="B107" s="14">
        <v>99.5</v>
      </c>
      <c r="C107" s="8">
        <v>0.001</v>
      </c>
      <c r="D107" s="8">
        <v>0.023</v>
      </c>
      <c r="E107" s="8">
        <v>1.0000000000000004</v>
      </c>
      <c r="F107" s="9">
        <v>0.9890000000000005</v>
      </c>
      <c r="G107" s="9">
        <v>0.9859999999999999</v>
      </c>
      <c r="H107" s="9">
        <v>0.9960000000000006</v>
      </c>
      <c r="I107" s="9">
        <v>1.0</v>
      </c>
      <c r="J107" s="9">
        <v>1.0</v>
      </c>
      <c r="K107" s="9">
        <v>1.0</v>
      </c>
      <c r="L107" s="9">
        <v>1.0</v>
      </c>
      <c r="M107" s="9">
        <v>1.0</v>
      </c>
      <c r="N107" s="9">
        <v>1.0</v>
      </c>
      <c r="O107" s="9">
        <v>0.9740000000000006</v>
      </c>
      <c r="P107" s="9">
        <v>0.9830000000000007</v>
      </c>
      <c r="Q107" s="9">
        <v>0.9920000000000005</v>
      </c>
      <c r="R107" s="10">
        <v>0.9999999999999998</v>
      </c>
      <c r="S107" s="9">
        <v>1.0</v>
      </c>
      <c r="T107" s="9">
        <v>0.9100000000000007</v>
      </c>
      <c r="U107" s="10">
        <v>1.0</v>
      </c>
      <c r="V107" s="9">
        <v>1.0050000000000001</v>
      </c>
      <c r="W107" s="9">
        <v>0.9810000000000006</v>
      </c>
      <c r="X107" s="10">
        <v>1.0000000000000002</v>
      </c>
      <c r="Y107" s="9">
        <v>0.9890000000000003</v>
      </c>
      <c r="Z107" s="9">
        <v>1.0000000000000004</v>
      </c>
      <c r="AA107" s="10">
        <v>0.9999999999999999</v>
      </c>
      <c r="AB107" s="9">
        <v>1.0080000000000005</v>
      </c>
      <c r="AC107" s="9">
        <v>0.7590000000000006</v>
      </c>
      <c r="AD107" s="10">
        <v>0.9999999999999998</v>
      </c>
      <c r="AE107" s="9">
        <v>0.9700000000000006</v>
      </c>
      <c r="AF107" s="9">
        <v>1.0000000000000002</v>
      </c>
      <c r="AG107" s="9">
        <v>0.8740000000000007</v>
      </c>
      <c r="AH107" s="9">
        <v>1.0160000000000002</v>
      </c>
      <c r="AI107" s="9">
        <v>1.0</v>
      </c>
      <c r="AJ107" s="9">
        <v>0.9000000000000007</v>
      </c>
      <c r="AK107" s="9">
        <v>0.9840000000000007</v>
      </c>
      <c r="AL107" s="9">
        <v>0.9970000000000004</v>
      </c>
      <c r="AM107" s="9">
        <v>1.0000000000000002</v>
      </c>
      <c r="AN107" s="9">
        <v>0.9900000000000004</v>
      </c>
      <c r="AO107" s="9">
        <v>1.0</v>
      </c>
      <c r="AP107" s="9">
        <v>1.0</v>
      </c>
      <c r="AQ107" s="9">
        <v>1.0000000000000004</v>
      </c>
      <c r="AR107" s="9">
        <v>1.0</v>
      </c>
      <c r="AS107" s="9">
        <v>1.0000000000000004</v>
      </c>
      <c r="AT107" s="9">
        <v>0.4272</v>
      </c>
      <c r="AU107" s="9">
        <v>0.9999999999999998</v>
      </c>
      <c r="AV107" s="9">
        <v>0.9910000000000004</v>
      </c>
      <c r="AW107" s="9">
        <v>1.0000000000000002</v>
      </c>
      <c r="AX107" s="9">
        <v>0.39500000000000024</v>
      </c>
      <c r="AY107" s="9">
        <v>1.0090000000000006</v>
      </c>
      <c r="AZ107" s="9">
        <v>0.9999999999999999</v>
      </c>
      <c r="BA107" s="9">
        <v>0.9950000000000006</v>
      </c>
      <c r="BB107" s="9">
        <v>0.9999999999999998</v>
      </c>
      <c r="BC107" s="9">
        <v>0.8790000000000007</v>
      </c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</row>
    <row r="108" ht="15.75" customHeight="1">
      <c r="B108" s="14">
        <v>100.5</v>
      </c>
      <c r="C108" s="8">
        <v>0.002</v>
      </c>
      <c r="D108" s="8">
        <v>0.024</v>
      </c>
      <c r="E108" s="8">
        <v>1.0000000000000004</v>
      </c>
      <c r="F108" s="9">
        <v>0.9890000000000005</v>
      </c>
      <c r="G108" s="9">
        <v>0.9859999999999999</v>
      </c>
      <c r="H108" s="9">
        <v>0.9960000000000006</v>
      </c>
      <c r="I108" s="9">
        <v>1.0</v>
      </c>
      <c r="J108" s="9">
        <v>1.0</v>
      </c>
      <c r="K108" s="9">
        <v>1.0</v>
      </c>
      <c r="L108" s="9">
        <v>1.0</v>
      </c>
      <c r="M108" s="9">
        <v>1.0</v>
      </c>
      <c r="N108" s="9">
        <v>1.0</v>
      </c>
      <c r="O108" s="9">
        <v>0.9770000000000006</v>
      </c>
      <c r="P108" s="9">
        <v>0.9830000000000007</v>
      </c>
      <c r="Q108" s="9">
        <v>0.9920000000000005</v>
      </c>
      <c r="R108" s="10">
        <v>0.9999999999999998</v>
      </c>
      <c r="S108" s="9">
        <v>1.0</v>
      </c>
      <c r="T108" s="9">
        <v>0.9140000000000007</v>
      </c>
      <c r="U108" s="10">
        <v>1.0</v>
      </c>
      <c r="V108" s="9">
        <v>1.0050000000000001</v>
      </c>
      <c r="W108" s="9">
        <v>0.9810000000000006</v>
      </c>
      <c r="X108" s="10">
        <v>1.0000000000000002</v>
      </c>
      <c r="Y108" s="9">
        <v>0.9890000000000003</v>
      </c>
      <c r="Z108" s="9">
        <v>1.0000000000000004</v>
      </c>
      <c r="AA108" s="10">
        <v>0.9999999999999999</v>
      </c>
      <c r="AB108" s="9">
        <v>1.0080000000000005</v>
      </c>
      <c r="AC108" s="9">
        <v>0.7650000000000006</v>
      </c>
      <c r="AD108" s="10">
        <v>0.9999999999999998</v>
      </c>
      <c r="AE108" s="9">
        <v>0.9700000000000006</v>
      </c>
      <c r="AF108" s="9">
        <v>1.0000000000000002</v>
      </c>
      <c r="AG108" s="9">
        <v>0.8790000000000007</v>
      </c>
      <c r="AH108" s="9">
        <v>1.0160000000000002</v>
      </c>
      <c r="AI108" s="9">
        <v>1.0</v>
      </c>
      <c r="AJ108" s="9">
        <v>0.9020000000000007</v>
      </c>
      <c r="AK108" s="9">
        <v>0.9840000000000007</v>
      </c>
      <c r="AL108" s="9">
        <v>0.9970000000000004</v>
      </c>
      <c r="AM108" s="9">
        <v>1.0000000000000002</v>
      </c>
      <c r="AN108" s="9">
        <v>0.9900000000000004</v>
      </c>
      <c r="AO108" s="9">
        <v>1.0</v>
      </c>
      <c r="AP108" s="9">
        <v>1.0</v>
      </c>
      <c r="AQ108" s="9">
        <v>1.0000000000000004</v>
      </c>
      <c r="AR108" s="9">
        <v>1.0</v>
      </c>
      <c r="AS108" s="9">
        <v>1.0000000000000004</v>
      </c>
      <c r="AT108" s="9">
        <v>0.4308</v>
      </c>
      <c r="AU108" s="9">
        <v>0.9999999999999998</v>
      </c>
      <c r="AV108" s="9">
        <v>0.9910000000000004</v>
      </c>
      <c r="AW108" s="9">
        <v>1.0000000000000002</v>
      </c>
      <c r="AX108" s="9">
        <v>0.40500000000000025</v>
      </c>
      <c r="AY108" s="9">
        <v>1.0090000000000006</v>
      </c>
      <c r="AZ108" s="9">
        <v>0.9999999999999999</v>
      </c>
      <c r="BA108" s="9">
        <v>0.9950000000000006</v>
      </c>
      <c r="BB108" s="9">
        <v>0.9999999999999998</v>
      </c>
      <c r="BC108" s="9">
        <v>0.8830000000000007</v>
      </c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</row>
    <row r="109" ht="15.75" customHeight="1">
      <c r="B109" s="14">
        <v>101.5</v>
      </c>
      <c r="C109" s="8">
        <v>0.002</v>
      </c>
      <c r="D109" s="8">
        <v>0.026000000000000002</v>
      </c>
      <c r="E109" s="8">
        <v>1.0000000000000004</v>
      </c>
      <c r="F109" s="9">
        <v>0.9900000000000005</v>
      </c>
      <c r="G109" s="9">
        <v>0.9859999999999999</v>
      </c>
      <c r="H109" s="9">
        <v>0.9970000000000006</v>
      </c>
      <c r="I109" s="9">
        <v>1.0</v>
      </c>
      <c r="J109" s="9">
        <v>1.0</v>
      </c>
      <c r="K109" s="9">
        <v>1.0</v>
      </c>
      <c r="L109" s="9">
        <v>1.0</v>
      </c>
      <c r="M109" s="9">
        <v>1.0</v>
      </c>
      <c r="N109" s="9">
        <v>1.0</v>
      </c>
      <c r="O109" s="9">
        <v>0.9790000000000006</v>
      </c>
      <c r="P109" s="9">
        <v>0.9830000000000007</v>
      </c>
      <c r="Q109" s="9">
        <v>0.9920000000000005</v>
      </c>
      <c r="R109" s="10">
        <v>0.9999999999999998</v>
      </c>
      <c r="S109" s="9">
        <v>1.0</v>
      </c>
      <c r="T109" s="9">
        <v>0.9180000000000007</v>
      </c>
      <c r="U109" s="10">
        <v>1.0</v>
      </c>
      <c r="V109" s="9">
        <v>1.0050000000000001</v>
      </c>
      <c r="W109" s="9">
        <v>0.9820000000000007</v>
      </c>
      <c r="X109" s="10">
        <v>1.0000000000000002</v>
      </c>
      <c r="Y109" s="9">
        <v>0.9890000000000003</v>
      </c>
      <c r="Z109" s="9">
        <v>1.0000000000000004</v>
      </c>
      <c r="AA109" s="10">
        <v>0.9999999999999999</v>
      </c>
      <c r="AB109" s="9">
        <v>1.0080000000000005</v>
      </c>
      <c r="AC109" s="9">
        <v>0.7700000000000006</v>
      </c>
      <c r="AD109" s="10">
        <v>0.9999999999999998</v>
      </c>
      <c r="AE109" s="9">
        <v>0.9700000000000006</v>
      </c>
      <c r="AF109" s="9">
        <v>1.0000000000000002</v>
      </c>
      <c r="AG109" s="9">
        <v>0.8820000000000007</v>
      </c>
      <c r="AH109" s="9">
        <v>1.0160000000000002</v>
      </c>
      <c r="AI109" s="9">
        <v>1.0</v>
      </c>
      <c r="AJ109" s="9">
        <v>0.9040000000000007</v>
      </c>
      <c r="AK109" s="9">
        <v>0.9840000000000007</v>
      </c>
      <c r="AL109" s="9">
        <v>0.9970000000000004</v>
      </c>
      <c r="AM109" s="9">
        <v>1.0000000000000002</v>
      </c>
      <c r="AN109" s="9">
        <v>0.9900000000000004</v>
      </c>
      <c r="AO109" s="9">
        <v>1.0</v>
      </c>
      <c r="AP109" s="9">
        <v>1.0</v>
      </c>
      <c r="AQ109" s="9">
        <v>1.0000000000000004</v>
      </c>
      <c r="AR109" s="9">
        <v>1.0</v>
      </c>
      <c r="AS109" s="9">
        <v>1.0000000000000004</v>
      </c>
      <c r="AT109" s="9">
        <v>0.43720000000000003</v>
      </c>
      <c r="AU109" s="9">
        <v>0.9999999999999998</v>
      </c>
      <c r="AV109" s="9">
        <v>0.9910000000000004</v>
      </c>
      <c r="AW109" s="9">
        <v>1.0000000000000002</v>
      </c>
      <c r="AX109" s="9">
        <v>0.41500000000000026</v>
      </c>
      <c r="AY109" s="9">
        <v>1.0090000000000006</v>
      </c>
      <c r="AZ109" s="9">
        <v>0.9999999999999999</v>
      </c>
      <c r="BA109" s="9">
        <v>0.9950000000000006</v>
      </c>
      <c r="BB109" s="9">
        <v>0.9999999999999998</v>
      </c>
      <c r="BC109" s="9">
        <v>0.8880000000000007</v>
      </c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</row>
    <row r="110" ht="15.75" customHeight="1">
      <c r="B110" s="14">
        <v>102.5</v>
      </c>
      <c r="C110" s="8">
        <v>0.003</v>
      </c>
      <c r="D110" s="8">
        <v>0.027000000000000003</v>
      </c>
      <c r="E110" s="8">
        <v>1.0000000000000004</v>
      </c>
      <c r="F110" s="9">
        <v>0.9940000000000005</v>
      </c>
      <c r="G110" s="9">
        <v>0.9859999999999999</v>
      </c>
      <c r="H110" s="9">
        <v>0.9980000000000006</v>
      </c>
      <c r="I110" s="9">
        <v>1.0</v>
      </c>
      <c r="J110" s="9">
        <v>1.0</v>
      </c>
      <c r="K110" s="9">
        <v>1.0</v>
      </c>
      <c r="L110" s="9">
        <v>1.0</v>
      </c>
      <c r="M110" s="9">
        <v>1.0</v>
      </c>
      <c r="N110" s="9">
        <v>1.0</v>
      </c>
      <c r="O110" s="9">
        <v>0.9830000000000007</v>
      </c>
      <c r="P110" s="9">
        <v>0.9830000000000007</v>
      </c>
      <c r="Q110" s="9">
        <v>0.9920000000000005</v>
      </c>
      <c r="R110" s="10">
        <v>0.9999999999999998</v>
      </c>
      <c r="S110" s="9">
        <v>1.0</v>
      </c>
      <c r="T110" s="9">
        <v>0.9230000000000007</v>
      </c>
      <c r="U110" s="10">
        <v>1.0</v>
      </c>
      <c r="V110" s="9">
        <v>1.0050000000000001</v>
      </c>
      <c r="W110" s="9">
        <v>0.9820000000000007</v>
      </c>
      <c r="X110" s="10">
        <v>1.0000000000000002</v>
      </c>
      <c r="Y110" s="9">
        <v>0.9890000000000003</v>
      </c>
      <c r="Z110" s="9">
        <v>1.0000000000000004</v>
      </c>
      <c r="AA110" s="10">
        <v>0.9999999999999999</v>
      </c>
      <c r="AB110" s="9">
        <v>1.0080000000000005</v>
      </c>
      <c r="AC110" s="9">
        <v>0.7740000000000006</v>
      </c>
      <c r="AD110" s="10">
        <v>0.9999999999999998</v>
      </c>
      <c r="AE110" s="9">
        <v>0.9700000000000006</v>
      </c>
      <c r="AF110" s="9">
        <v>1.0000000000000002</v>
      </c>
      <c r="AG110" s="9">
        <v>0.8860000000000007</v>
      </c>
      <c r="AH110" s="9">
        <v>1.0160000000000002</v>
      </c>
      <c r="AI110" s="9">
        <v>1.0</v>
      </c>
      <c r="AJ110" s="9">
        <v>0.9080000000000007</v>
      </c>
      <c r="AK110" s="9">
        <v>0.9840000000000007</v>
      </c>
      <c r="AL110" s="9">
        <v>0.9970000000000004</v>
      </c>
      <c r="AM110" s="9">
        <v>1.0000000000000002</v>
      </c>
      <c r="AN110" s="9">
        <v>0.9900000000000004</v>
      </c>
      <c r="AO110" s="9">
        <v>1.0</v>
      </c>
      <c r="AP110" s="9">
        <v>1.0</v>
      </c>
      <c r="AQ110" s="9">
        <v>1.0000000000000004</v>
      </c>
      <c r="AR110" s="9">
        <v>1.0</v>
      </c>
      <c r="AS110" s="9">
        <v>1.0000000000000004</v>
      </c>
      <c r="AT110" s="9">
        <v>0.44120000000000004</v>
      </c>
      <c r="AU110" s="9">
        <v>0.9999999999999998</v>
      </c>
      <c r="AV110" s="9">
        <v>0.9910000000000004</v>
      </c>
      <c r="AW110" s="9">
        <v>1.0000000000000002</v>
      </c>
      <c r="AX110" s="9">
        <v>0.42500000000000027</v>
      </c>
      <c r="AY110" s="9">
        <v>1.0090000000000006</v>
      </c>
      <c r="AZ110" s="9">
        <v>0.9999999999999999</v>
      </c>
      <c r="BA110" s="9">
        <v>0.9950000000000006</v>
      </c>
      <c r="BB110" s="9">
        <v>0.9999999999999998</v>
      </c>
      <c r="BC110" s="9">
        <v>0.8910000000000007</v>
      </c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</row>
    <row r="111" ht="15.75" customHeight="1">
      <c r="B111" s="14">
        <v>103.5</v>
      </c>
      <c r="C111" s="8">
        <v>0.003</v>
      </c>
      <c r="D111" s="8">
        <v>0.028000000000000004</v>
      </c>
      <c r="E111" s="8">
        <v>1.0000000000000004</v>
      </c>
      <c r="F111" s="9">
        <v>0.9940000000000005</v>
      </c>
      <c r="G111" s="9">
        <v>0.9859999999999999</v>
      </c>
      <c r="H111" s="9">
        <v>0.9980000000000006</v>
      </c>
      <c r="I111" s="9">
        <v>1.0</v>
      </c>
      <c r="J111" s="9">
        <v>1.0</v>
      </c>
      <c r="K111" s="9">
        <v>1.0</v>
      </c>
      <c r="L111" s="9">
        <v>1.0</v>
      </c>
      <c r="M111" s="9">
        <v>1.0</v>
      </c>
      <c r="N111" s="9">
        <v>1.0</v>
      </c>
      <c r="O111" s="9">
        <v>0.9840000000000007</v>
      </c>
      <c r="P111" s="9">
        <v>0.9830000000000007</v>
      </c>
      <c r="Q111" s="9">
        <v>0.9920000000000005</v>
      </c>
      <c r="R111" s="10">
        <v>0.9999999999999998</v>
      </c>
      <c r="S111" s="9">
        <v>1.0</v>
      </c>
      <c r="T111" s="9">
        <v>0.9260000000000007</v>
      </c>
      <c r="U111" s="10">
        <v>1.0</v>
      </c>
      <c r="V111" s="9">
        <v>1.0050000000000001</v>
      </c>
      <c r="W111" s="9">
        <v>0.9830000000000007</v>
      </c>
      <c r="X111" s="10">
        <v>1.0000000000000002</v>
      </c>
      <c r="Y111" s="9">
        <v>0.9890000000000003</v>
      </c>
      <c r="Z111" s="9">
        <v>1.0000000000000004</v>
      </c>
      <c r="AA111" s="10">
        <v>0.9999999999999999</v>
      </c>
      <c r="AB111" s="9">
        <v>1.0080000000000005</v>
      </c>
      <c r="AC111" s="9">
        <v>0.7820000000000006</v>
      </c>
      <c r="AD111" s="10">
        <v>0.9999999999999998</v>
      </c>
      <c r="AE111" s="9">
        <v>0.9700000000000006</v>
      </c>
      <c r="AF111" s="9">
        <v>1.0000000000000002</v>
      </c>
      <c r="AG111" s="9">
        <v>0.8930000000000007</v>
      </c>
      <c r="AH111" s="9">
        <v>1.0160000000000002</v>
      </c>
      <c r="AI111" s="9">
        <v>1.0</v>
      </c>
      <c r="AJ111" s="9">
        <v>0.9090000000000007</v>
      </c>
      <c r="AK111" s="9">
        <v>0.9840000000000007</v>
      </c>
      <c r="AL111" s="9">
        <v>0.9970000000000004</v>
      </c>
      <c r="AM111" s="9">
        <v>1.0000000000000002</v>
      </c>
      <c r="AN111" s="9">
        <v>0.9900000000000004</v>
      </c>
      <c r="AO111" s="9">
        <v>1.0</v>
      </c>
      <c r="AP111" s="9">
        <v>1.0</v>
      </c>
      <c r="AQ111" s="9">
        <v>1.0000000000000004</v>
      </c>
      <c r="AR111" s="9">
        <v>1.0</v>
      </c>
      <c r="AS111" s="9">
        <v>1.0000000000000004</v>
      </c>
      <c r="AT111" s="9">
        <v>0.44600000000000006</v>
      </c>
      <c r="AU111" s="9">
        <v>0.9999999999999998</v>
      </c>
      <c r="AV111" s="9">
        <v>0.9910000000000004</v>
      </c>
      <c r="AW111" s="9">
        <v>1.0000000000000002</v>
      </c>
      <c r="AX111" s="9">
        <v>0.4390000000000003</v>
      </c>
      <c r="AY111" s="9">
        <v>1.0090000000000006</v>
      </c>
      <c r="AZ111" s="9">
        <v>0.9999999999999999</v>
      </c>
      <c r="BA111" s="9">
        <v>0.9950000000000006</v>
      </c>
      <c r="BB111" s="9">
        <v>0.9999999999999998</v>
      </c>
      <c r="BC111" s="9">
        <v>0.8950000000000007</v>
      </c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</row>
    <row r="112" ht="15.75" customHeight="1">
      <c r="B112" s="14">
        <v>104.5</v>
      </c>
      <c r="C112" s="8">
        <v>0.005</v>
      </c>
      <c r="D112" s="8">
        <v>0.030000000000000006</v>
      </c>
      <c r="E112" s="8">
        <v>1.0000000000000004</v>
      </c>
      <c r="F112" s="9">
        <v>0.9940000000000005</v>
      </c>
      <c r="G112" s="9">
        <v>0.9859999999999999</v>
      </c>
      <c r="H112" s="9">
        <v>0.9980000000000006</v>
      </c>
      <c r="I112" s="9">
        <v>1.0</v>
      </c>
      <c r="J112" s="9">
        <v>1.0</v>
      </c>
      <c r="K112" s="9">
        <v>1.0</v>
      </c>
      <c r="L112" s="9">
        <v>1.0</v>
      </c>
      <c r="M112" s="9">
        <v>1.0</v>
      </c>
      <c r="N112" s="9">
        <v>1.0</v>
      </c>
      <c r="O112" s="9">
        <v>0.9840000000000007</v>
      </c>
      <c r="P112" s="9">
        <v>0.9830000000000007</v>
      </c>
      <c r="Q112" s="9">
        <v>0.9940000000000005</v>
      </c>
      <c r="R112" s="10">
        <v>0.9999999999999998</v>
      </c>
      <c r="S112" s="9">
        <v>1.0</v>
      </c>
      <c r="T112" s="9">
        <v>0.9310000000000007</v>
      </c>
      <c r="U112" s="10">
        <v>1.0</v>
      </c>
      <c r="V112" s="9">
        <v>1.0050000000000001</v>
      </c>
      <c r="W112" s="9">
        <v>0.9850000000000007</v>
      </c>
      <c r="X112" s="10">
        <v>1.0000000000000002</v>
      </c>
      <c r="Y112" s="9">
        <v>0.9890000000000003</v>
      </c>
      <c r="Z112" s="9">
        <v>1.0000000000000004</v>
      </c>
      <c r="AA112" s="10">
        <v>0.9999999999999999</v>
      </c>
      <c r="AB112" s="9">
        <v>1.0080000000000005</v>
      </c>
      <c r="AC112" s="9">
        <v>0.7870000000000006</v>
      </c>
      <c r="AD112" s="10">
        <v>0.9999999999999998</v>
      </c>
      <c r="AE112" s="9">
        <v>0.9700000000000006</v>
      </c>
      <c r="AF112" s="9">
        <v>1.0000000000000002</v>
      </c>
      <c r="AG112" s="9">
        <v>0.8990000000000007</v>
      </c>
      <c r="AH112" s="9">
        <v>1.0160000000000002</v>
      </c>
      <c r="AI112" s="9">
        <v>1.0</v>
      </c>
      <c r="AJ112" s="9">
        <v>0.9130000000000007</v>
      </c>
      <c r="AK112" s="9">
        <v>0.9860000000000007</v>
      </c>
      <c r="AL112" s="9">
        <v>0.9970000000000004</v>
      </c>
      <c r="AM112" s="9">
        <v>1.0000000000000002</v>
      </c>
      <c r="AN112" s="9">
        <v>0.9920000000000004</v>
      </c>
      <c r="AO112" s="9">
        <v>1.0</v>
      </c>
      <c r="AP112" s="9">
        <v>1.0</v>
      </c>
      <c r="AQ112" s="9">
        <v>1.0000000000000004</v>
      </c>
      <c r="AR112" s="9">
        <v>1.0</v>
      </c>
      <c r="AS112" s="9">
        <v>1.0000000000000004</v>
      </c>
      <c r="AT112" s="9">
        <v>0.45120000000000005</v>
      </c>
      <c r="AU112" s="9">
        <v>0.9999999999999998</v>
      </c>
      <c r="AV112" s="9">
        <v>0.9910000000000004</v>
      </c>
      <c r="AW112" s="9">
        <v>1.0000000000000002</v>
      </c>
      <c r="AX112" s="9">
        <v>0.4480000000000003</v>
      </c>
      <c r="AY112" s="9">
        <v>1.0090000000000006</v>
      </c>
      <c r="AZ112" s="9">
        <v>0.9999999999999999</v>
      </c>
      <c r="BA112" s="9">
        <v>0.9950000000000006</v>
      </c>
      <c r="BB112" s="9">
        <v>0.9999999999999998</v>
      </c>
      <c r="BC112" s="9">
        <v>0.9010000000000007</v>
      </c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</row>
    <row r="113" ht="15.75" customHeight="1">
      <c r="B113" s="14">
        <v>105.5</v>
      </c>
      <c r="C113" s="8">
        <v>0.005</v>
      </c>
      <c r="D113" s="8">
        <v>0.031000000000000007</v>
      </c>
      <c r="E113" s="8">
        <v>1.0000000000000004</v>
      </c>
      <c r="F113" s="9">
        <v>0.9950000000000006</v>
      </c>
      <c r="G113" s="9">
        <v>0.9859999999999999</v>
      </c>
      <c r="H113" s="9">
        <v>0.9980000000000006</v>
      </c>
      <c r="I113" s="9">
        <v>1.0</v>
      </c>
      <c r="J113" s="9">
        <v>1.0</v>
      </c>
      <c r="K113" s="9">
        <v>1.0</v>
      </c>
      <c r="L113" s="9">
        <v>1.0</v>
      </c>
      <c r="M113" s="9">
        <v>1.0</v>
      </c>
      <c r="N113" s="9">
        <v>1.0</v>
      </c>
      <c r="O113" s="9">
        <v>0.9850000000000007</v>
      </c>
      <c r="P113" s="9">
        <v>0.9850000000000007</v>
      </c>
      <c r="Q113" s="9">
        <v>0.9940000000000005</v>
      </c>
      <c r="R113" s="10">
        <v>0.9999999999999998</v>
      </c>
      <c r="S113" s="9">
        <v>1.0</v>
      </c>
      <c r="T113" s="9">
        <v>0.9360000000000007</v>
      </c>
      <c r="U113" s="10">
        <v>1.0</v>
      </c>
      <c r="V113" s="9">
        <v>1.0050000000000001</v>
      </c>
      <c r="W113" s="9">
        <v>0.9850000000000007</v>
      </c>
      <c r="X113" s="10">
        <v>1.0000000000000002</v>
      </c>
      <c r="Y113" s="9">
        <v>0.9890000000000003</v>
      </c>
      <c r="Z113" s="9">
        <v>1.0000000000000004</v>
      </c>
      <c r="AA113" s="10">
        <v>0.9999999999999999</v>
      </c>
      <c r="AB113" s="9">
        <v>1.0080000000000005</v>
      </c>
      <c r="AC113" s="9">
        <v>0.7920000000000006</v>
      </c>
      <c r="AD113" s="10">
        <v>0.9999999999999998</v>
      </c>
      <c r="AE113" s="9">
        <v>0.9700000000000006</v>
      </c>
      <c r="AF113" s="9">
        <v>1.0000000000000002</v>
      </c>
      <c r="AG113" s="9">
        <v>0.9010000000000007</v>
      </c>
      <c r="AH113" s="9">
        <v>1.0160000000000002</v>
      </c>
      <c r="AI113" s="9">
        <v>1.0</v>
      </c>
      <c r="AJ113" s="9">
        <v>0.9160000000000007</v>
      </c>
      <c r="AK113" s="9">
        <v>0.9860000000000007</v>
      </c>
      <c r="AL113" s="9">
        <v>0.9980000000000004</v>
      </c>
      <c r="AM113" s="9">
        <v>1.0000000000000002</v>
      </c>
      <c r="AN113" s="9">
        <v>0.9920000000000004</v>
      </c>
      <c r="AO113" s="9">
        <v>1.0</v>
      </c>
      <c r="AP113" s="9">
        <v>1.0</v>
      </c>
      <c r="AQ113" s="9">
        <v>1.0000000000000004</v>
      </c>
      <c r="AR113" s="9">
        <v>1.0</v>
      </c>
      <c r="AS113" s="9">
        <v>1.0000000000000004</v>
      </c>
      <c r="AT113" s="9">
        <v>0.45580000000000004</v>
      </c>
      <c r="AU113" s="9">
        <v>0.9999999999999998</v>
      </c>
      <c r="AV113" s="9">
        <v>0.9910000000000004</v>
      </c>
      <c r="AW113" s="9">
        <v>1.0000000000000002</v>
      </c>
      <c r="AX113" s="9">
        <v>0.4550000000000003</v>
      </c>
      <c r="AY113" s="9">
        <v>1.0090000000000006</v>
      </c>
      <c r="AZ113" s="9">
        <v>0.9999999999999999</v>
      </c>
      <c r="BA113" s="9">
        <v>0.9950000000000006</v>
      </c>
      <c r="BB113" s="9">
        <v>0.9999999999999998</v>
      </c>
      <c r="BC113" s="9">
        <v>0.9050000000000007</v>
      </c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</row>
    <row r="114" ht="15.75" customHeight="1">
      <c r="B114" s="14">
        <v>106.5</v>
      </c>
      <c r="C114" s="8">
        <v>0.005</v>
      </c>
      <c r="D114" s="8">
        <v>0.036000000000000004</v>
      </c>
      <c r="E114" s="8">
        <v>1.0000000000000004</v>
      </c>
      <c r="F114" s="9">
        <v>0.9960000000000006</v>
      </c>
      <c r="G114" s="9">
        <v>0.9859999999999999</v>
      </c>
      <c r="H114" s="9">
        <v>0.9980000000000006</v>
      </c>
      <c r="I114" s="9">
        <v>1.0</v>
      </c>
      <c r="J114" s="9">
        <v>1.0</v>
      </c>
      <c r="K114" s="9">
        <v>1.0</v>
      </c>
      <c r="L114" s="9">
        <v>1.0</v>
      </c>
      <c r="M114" s="9">
        <v>1.0</v>
      </c>
      <c r="N114" s="9">
        <v>1.0</v>
      </c>
      <c r="O114" s="9">
        <v>0.9850000000000007</v>
      </c>
      <c r="P114" s="9">
        <v>0.9870000000000007</v>
      </c>
      <c r="Q114" s="9">
        <v>0.9940000000000005</v>
      </c>
      <c r="R114" s="10">
        <v>0.9999999999999998</v>
      </c>
      <c r="S114" s="9">
        <v>1.0</v>
      </c>
      <c r="T114" s="9">
        <v>0.9380000000000007</v>
      </c>
      <c r="U114" s="10">
        <v>1.0</v>
      </c>
      <c r="V114" s="9">
        <v>1.0050000000000001</v>
      </c>
      <c r="W114" s="9">
        <v>0.9860000000000007</v>
      </c>
      <c r="X114" s="10">
        <v>1.0000000000000002</v>
      </c>
      <c r="Y114" s="9">
        <v>0.9890000000000003</v>
      </c>
      <c r="Z114" s="9">
        <v>1.0000000000000004</v>
      </c>
      <c r="AA114" s="10">
        <v>0.9999999999999999</v>
      </c>
      <c r="AB114" s="9">
        <v>1.0080000000000005</v>
      </c>
      <c r="AC114" s="9">
        <v>0.8010000000000006</v>
      </c>
      <c r="AD114" s="10">
        <v>0.9999999999999998</v>
      </c>
      <c r="AE114" s="9">
        <v>0.9700000000000006</v>
      </c>
      <c r="AF114" s="9">
        <v>1.0000000000000002</v>
      </c>
      <c r="AG114" s="9">
        <v>0.9050000000000007</v>
      </c>
      <c r="AH114" s="9">
        <v>1.0160000000000002</v>
      </c>
      <c r="AI114" s="9">
        <v>1.0</v>
      </c>
      <c r="AJ114" s="9">
        <v>0.9200000000000007</v>
      </c>
      <c r="AK114" s="9">
        <v>0.9860000000000007</v>
      </c>
      <c r="AL114" s="9">
        <v>0.9980000000000004</v>
      </c>
      <c r="AM114" s="9">
        <v>1.0000000000000002</v>
      </c>
      <c r="AN114" s="9">
        <v>0.9920000000000004</v>
      </c>
      <c r="AO114" s="9">
        <v>1.0</v>
      </c>
      <c r="AP114" s="9">
        <v>1.0</v>
      </c>
      <c r="AQ114" s="9">
        <v>1.0000000000000004</v>
      </c>
      <c r="AR114" s="9">
        <v>1.0</v>
      </c>
      <c r="AS114" s="9">
        <v>1.0000000000000004</v>
      </c>
      <c r="AT114" s="9">
        <v>0.46060000000000006</v>
      </c>
      <c r="AU114" s="9">
        <v>0.9999999999999998</v>
      </c>
      <c r="AV114" s="9">
        <v>0.9910000000000004</v>
      </c>
      <c r="AW114" s="9">
        <v>1.0000000000000002</v>
      </c>
      <c r="AX114" s="9">
        <v>0.4650000000000003</v>
      </c>
      <c r="AY114" s="9">
        <v>1.0090000000000006</v>
      </c>
      <c r="AZ114" s="9">
        <v>0.9999999999999999</v>
      </c>
      <c r="BA114" s="9">
        <v>0.9950000000000006</v>
      </c>
      <c r="BB114" s="9">
        <v>0.9999999999999998</v>
      </c>
      <c r="BC114" s="9">
        <v>0.9120000000000007</v>
      </c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</row>
    <row r="115" ht="15.75" customHeight="1">
      <c r="B115" s="14">
        <v>107.5</v>
      </c>
      <c r="C115" s="8">
        <v>0.005</v>
      </c>
      <c r="D115" s="8">
        <v>0.04000000000000001</v>
      </c>
      <c r="E115" s="8">
        <v>1.0000000000000004</v>
      </c>
      <c r="F115" s="9">
        <v>0.9960000000000006</v>
      </c>
      <c r="G115" s="9">
        <v>0.9859999999999999</v>
      </c>
      <c r="H115" s="9">
        <v>0.9980000000000006</v>
      </c>
      <c r="I115" s="9">
        <v>1.0</v>
      </c>
      <c r="J115" s="9">
        <v>1.0</v>
      </c>
      <c r="K115" s="9">
        <v>1.0</v>
      </c>
      <c r="L115" s="9">
        <v>1.0</v>
      </c>
      <c r="M115" s="9">
        <v>1.0</v>
      </c>
      <c r="N115" s="9">
        <v>1.0</v>
      </c>
      <c r="O115" s="9">
        <v>0.9860000000000007</v>
      </c>
      <c r="P115" s="9">
        <v>0.9870000000000007</v>
      </c>
      <c r="Q115" s="9">
        <v>0.9950000000000006</v>
      </c>
      <c r="R115" s="10">
        <v>0.9999999999999998</v>
      </c>
      <c r="S115" s="9">
        <v>1.0</v>
      </c>
      <c r="T115" s="9">
        <v>0.9410000000000007</v>
      </c>
      <c r="U115" s="10">
        <v>1.0</v>
      </c>
      <c r="V115" s="9">
        <v>1.0050000000000001</v>
      </c>
      <c r="W115" s="9">
        <v>0.9860000000000007</v>
      </c>
      <c r="X115" s="10">
        <v>1.0000000000000002</v>
      </c>
      <c r="Y115" s="9">
        <v>0.9890000000000003</v>
      </c>
      <c r="Z115" s="9">
        <v>1.0000000000000004</v>
      </c>
      <c r="AA115" s="10">
        <v>0.9999999999999999</v>
      </c>
      <c r="AB115" s="9">
        <v>1.0080000000000005</v>
      </c>
      <c r="AC115" s="9">
        <v>0.8060000000000006</v>
      </c>
      <c r="AD115" s="10">
        <v>0.9999999999999998</v>
      </c>
      <c r="AE115" s="9">
        <v>0.9700000000000006</v>
      </c>
      <c r="AF115" s="9">
        <v>1.0000000000000002</v>
      </c>
      <c r="AG115" s="9">
        <v>0.9060000000000007</v>
      </c>
      <c r="AH115" s="9">
        <v>1.0160000000000002</v>
      </c>
      <c r="AI115" s="9">
        <v>1.0</v>
      </c>
      <c r="AJ115" s="9">
        <v>0.9240000000000007</v>
      </c>
      <c r="AK115" s="9">
        <v>0.9880000000000007</v>
      </c>
      <c r="AL115" s="9">
        <v>0.9980000000000004</v>
      </c>
      <c r="AM115" s="9">
        <v>1.0000000000000002</v>
      </c>
      <c r="AN115" s="9">
        <v>0.9940000000000004</v>
      </c>
      <c r="AO115" s="9">
        <v>1.0</v>
      </c>
      <c r="AP115" s="9">
        <v>1.0</v>
      </c>
      <c r="AQ115" s="9">
        <v>1.0000000000000004</v>
      </c>
      <c r="AR115" s="9">
        <v>1.0</v>
      </c>
      <c r="AS115" s="9">
        <v>1.0000000000000004</v>
      </c>
      <c r="AT115" s="9">
        <v>0.46760000000000007</v>
      </c>
      <c r="AU115" s="9">
        <v>0.9999999999999998</v>
      </c>
      <c r="AV115" s="9">
        <v>0.9910000000000004</v>
      </c>
      <c r="AW115" s="9">
        <v>1.0000000000000002</v>
      </c>
      <c r="AX115" s="9">
        <v>0.4820000000000003</v>
      </c>
      <c r="AY115" s="9">
        <v>1.0090000000000006</v>
      </c>
      <c r="AZ115" s="9">
        <v>0.9999999999999999</v>
      </c>
      <c r="BA115" s="9">
        <v>0.9950000000000006</v>
      </c>
      <c r="BB115" s="9">
        <v>0.9999999999999998</v>
      </c>
      <c r="BC115" s="9">
        <v>0.9140000000000007</v>
      </c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</row>
    <row r="116" ht="15.75" customHeight="1">
      <c r="B116" s="14">
        <v>108.5</v>
      </c>
      <c r="C116" s="8">
        <v>0.008</v>
      </c>
      <c r="D116" s="8">
        <v>0.04200000000000001</v>
      </c>
      <c r="E116" s="8">
        <v>1.0000000000000004</v>
      </c>
      <c r="F116" s="9">
        <v>0.9970000000000006</v>
      </c>
      <c r="G116" s="9">
        <v>0.9859999999999999</v>
      </c>
      <c r="H116" s="9">
        <v>0.9980000000000006</v>
      </c>
      <c r="I116" s="9">
        <v>1.0</v>
      </c>
      <c r="J116" s="9">
        <v>1.0</v>
      </c>
      <c r="K116" s="9">
        <v>1.0</v>
      </c>
      <c r="L116" s="9">
        <v>1.0</v>
      </c>
      <c r="M116" s="9">
        <v>1.0</v>
      </c>
      <c r="N116" s="9">
        <v>1.0</v>
      </c>
      <c r="O116" s="9">
        <v>0.9860000000000007</v>
      </c>
      <c r="P116" s="9">
        <v>0.9880000000000007</v>
      </c>
      <c r="Q116" s="9">
        <v>0.9950000000000006</v>
      </c>
      <c r="R116" s="10">
        <v>0.9999999999999998</v>
      </c>
      <c r="S116" s="9">
        <v>1.0</v>
      </c>
      <c r="T116" s="9">
        <v>0.9420000000000007</v>
      </c>
      <c r="U116" s="10">
        <v>1.0</v>
      </c>
      <c r="V116" s="9">
        <v>1.0050000000000001</v>
      </c>
      <c r="W116" s="9">
        <v>0.9870000000000007</v>
      </c>
      <c r="X116" s="10">
        <v>1.0000000000000002</v>
      </c>
      <c r="Y116" s="9">
        <v>0.9890000000000003</v>
      </c>
      <c r="Z116" s="9">
        <v>1.0000000000000004</v>
      </c>
      <c r="AA116" s="10">
        <v>0.9999999999999999</v>
      </c>
      <c r="AB116" s="9">
        <v>1.0080000000000005</v>
      </c>
      <c r="AC116" s="9">
        <v>0.8080000000000006</v>
      </c>
      <c r="AD116" s="10">
        <v>0.9999999999999998</v>
      </c>
      <c r="AE116" s="9">
        <v>0.9700000000000006</v>
      </c>
      <c r="AF116" s="9">
        <v>1.0000000000000002</v>
      </c>
      <c r="AG116" s="9">
        <v>0.9080000000000007</v>
      </c>
      <c r="AH116" s="9">
        <v>1.0160000000000002</v>
      </c>
      <c r="AI116" s="9">
        <v>1.0</v>
      </c>
      <c r="AJ116" s="9">
        <v>0.9270000000000007</v>
      </c>
      <c r="AK116" s="9">
        <v>0.9880000000000007</v>
      </c>
      <c r="AL116" s="9">
        <v>0.9990000000000004</v>
      </c>
      <c r="AM116" s="9">
        <v>1.0000000000000002</v>
      </c>
      <c r="AN116" s="9">
        <v>0.9940000000000004</v>
      </c>
      <c r="AO116" s="9">
        <v>1.0</v>
      </c>
      <c r="AP116" s="9">
        <v>1.0</v>
      </c>
      <c r="AQ116" s="9">
        <v>1.0000000000000004</v>
      </c>
      <c r="AR116" s="9">
        <v>1.0</v>
      </c>
      <c r="AS116" s="9">
        <v>1.0000000000000004</v>
      </c>
      <c r="AT116" s="9">
        <v>0.47440000000000004</v>
      </c>
      <c r="AU116" s="9">
        <v>0.9999999999999998</v>
      </c>
      <c r="AV116" s="9">
        <v>0.9910000000000004</v>
      </c>
      <c r="AW116" s="9">
        <v>1.0000000000000002</v>
      </c>
      <c r="AX116" s="9">
        <v>0.4920000000000003</v>
      </c>
      <c r="AY116" s="9">
        <v>1.0090000000000006</v>
      </c>
      <c r="AZ116" s="9">
        <v>0.9999999999999999</v>
      </c>
      <c r="BA116" s="9">
        <v>0.9950000000000006</v>
      </c>
      <c r="BB116" s="9">
        <v>0.9999999999999998</v>
      </c>
      <c r="BC116" s="9">
        <v>0.9180000000000007</v>
      </c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</row>
    <row r="117" ht="15.75" customHeight="1">
      <c r="B117" s="14">
        <v>109.5</v>
      </c>
      <c r="C117" s="8">
        <v>0.009000000000000001</v>
      </c>
      <c r="D117" s="8">
        <v>0.04500000000000001</v>
      </c>
      <c r="E117" s="8">
        <v>1.0000000000000004</v>
      </c>
      <c r="F117" s="9">
        <v>0.9970000000000006</v>
      </c>
      <c r="G117" s="9">
        <v>0.9859999999999999</v>
      </c>
      <c r="H117" s="9">
        <v>0.9980000000000006</v>
      </c>
      <c r="I117" s="9">
        <v>1.0</v>
      </c>
      <c r="J117" s="9">
        <v>1.0</v>
      </c>
      <c r="K117" s="9">
        <v>1.0</v>
      </c>
      <c r="L117" s="9">
        <v>1.0</v>
      </c>
      <c r="M117" s="9">
        <v>1.0</v>
      </c>
      <c r="N117" s="9">
        <v>1.0</v>
      </c>
      <c r="O117" s="9">
        <v>0.9870000000000007</v>
      </c>
      <c r="P117" s="9">
        <v>0.9880000000000007</v>
      </c>
      <c r="Q117" s="9">
        <v>0.9950000000000006</v>
      </c>
      <c r="R117" s="10">
        <v>0.9999999999999998</v>
      </c>
      <c r="S117" s="9">
        <v>1.0</v>
      </c>
      <c r="T117" s="9">
        <v>0.9430000000000007</v>
      </c>
      <c r="U117" s="10">
        <v>1.0</v>
      </c>
      <c r="V117" s="9">
        <v>1.0050000000000001</v>
      </c>
      <c r="W117" s="9">
        <v>0.9880000000000007</v>
      </c>
      <c r="X117" s="10">
        <v>1.0000000000000002</v>
      </c>
      <c r="Y117" s="9">
        <v>0.9890000000000003</v>
      </c>
      <c r="Z117" s="9">
        <v>1.0000000000000004</v>
      </c>
      <c r="AA117" s="10">
        <v>0.9999999999999999</v>
      </c>
      <c r="AB117" s="9">
        <v>1.0080000000000005</v>
      </c>
      <c r="AC117" s="9">
        <v>0.8160000000000006</v>
      </c>
      <c r="AD117" s="10">
        <v>0.9999999999999998</v>
      </c>
      <c r="AE117" s="9">
        <v>0.9700000000000006</v>
      </c>
      <c r="AF117" s="9">
        <v>1.0000000000000002</v>
      </c>
      <c r="AG117" s="9">
        <v>0.9130000000000007</v>
      </c>
      <c r="AH117" s="9">
        <v>1.0160000000000002</v>
      </c>
      <c r="AI117" s="9">
        <v>1.0</v>
      </c>
      <c r="AJ117" s="9">
        <v>0.9310000000000007</v>
      </c>
      <c r="AK117" s="9">
        <v>0.9890000000000007</v>
      </c>
      <c r="AL117" s="9">
        <v>0.9990000000000004</v>
      </c>
      <c r="AM117" s="9">
        <v>1.0000000000000002</v>
      </c>
      <c r="AN117" s="9">
        <v>0.9950000000000004</v>
      </c>
      <c r="AO117" s="9">
        <v>1.0</v>
      </c>
      <c r="AP117" s="9">
        <v>1.0</v>
      </c>
      <c r="AQ117" s="9">
        <v>1.0000000000000004</v>
      </c>
      <c r="AR117" s="9">
        <v>1.0</v>
      </c>
      <c r="AS117" s="9">
        <v>1.0000000000000004</v>
      </c>
      <c r="AT117" s="9">
        <v>0.4796</v>
      </c>
      <c r="AU117" s="9">
        <v>0.9999999999999998</v>
      </c>
      <c r="AV117" s="9">
        <v>0.9910000000000004</v>
      </c>
      <c r="AW117" s="9">
        <v>1.0000000000000002</v>
      </c>
      <c r="AX117" s="9">
        <v>0.49600000000000033</v>
      </c>
      <c r="AY117" s="9">
        <v>1.0090000000000006</v>
      </c>
      <c r="AZ117" s="9">
        <v>0.9999999999999999</v>
      </c>
      <c r="BA117" s="9">
        <v>0.9950000000000006</v>
      </c>
      <c r="BB117" s="9">
        <v>0.9999999999999998</v>
      </c>
      <c r="BC117" s="9">
        <v>0.9230000000000007</v>
      </c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</row>
    <row r="118" ht="15.75" customHeight="1">
      <c r="B118" s="14">
        <v>110.5</v>
      </c>
      <c r="C118" s="8">
        <v>0.012</v>
      </c>
      <c r="D118" s="8">
        <v>0.04600000000000001</v>
      </c>
      <c r="E118" s="8">
        <v>1.0000000000000004</v>
      </c>
      <c r="F118" s="9">
        <v>0.9970000000000006</v>
      </c>
      <c r="G118" s="9">
        <v>0.9859999999999999</v>
      </c>
      <c r="H118" s="9">
        <v>0.9980000000000006</v>
      </c>
      <c r="I118" s="9">
        <v>1.0</v>
      </c>
      <c r="J118" s="9">
        <v>1.0</v>
      </c>
      <c r="K118" s="9">
        <v>1.0</v>
      </c>
      <c r="L118" s="9">
        <v>1.0</v>
      </c>
      <c r="M118" s="9">
        <v>1.0</v>
      </c>
      <c r="N118" s="9">
        <v>1.0</v>
      </c>
      <c r="O118" s="9">
        <v>0.9890000000000007</v>
      </c>
      <c r="P118" s="9">
        <v>0.9890000000000007</v>
      </c>
      <c r="Q118" s="9">
        <v>0.9950000000000006</v>
      </c>
      <c r="R118" s="10">
        <v>0.9999999999999998</v>
      </c>
      <c r="S118" s="9">
        <v>1.0</v>
      </c>
      <c r="T118" s="9">
        <v>0.9460000000000007</v>
      </c>
      <c r="U118" s="10">
        <v>1.0</v>
      </c>
      <c r="V118" s="9">
        <v>1.0050000000000001</v>
      </c>
      <c r="W118" s="9">
        <v>0.9890000000000007</v>
      </c>
      <c r="X118" s="10">
        <v>1.0000000000000002</v>
      </c>
      <c r="Y118" s="9">
        <v>0.9890000000000003</v>
      </c>
      <c r="Z118" s="9">
        <v>1.0000000000000004</v>
      </c>
      <c r="AA118" s="10">
        <v>0.9999999999999999</v>
      </c>
      <c r="AB118" s="9">
        <v>1.0080000000000005</v>
      </c>
      <c r="AC118" s="9">
        <v>0.8190000000000006</v>
      </c>
      <c r="AD118" s="10">
        <v>0.9999999999999998</v>
      </c>
      <c r="AE118" s="9">
        <v>0.9700000000000006</v>
      </c>
      <c r="AF118" s="9">
        <v>1.0000000000000002</v>
      </c>
      <c r="AG118" s="9">
        <v>0.9150000000000007</v>
      </c>
      <c r="AH118" s="9">
        <v>1.0160000000000002</v>
      </c>
      <c r="AI118" s="9">
        <v>1.0</v>
      </c>
      <c r="AJ118" s="9">
        <v>0.9320000000000007</v>
      </c>
      <c r="AK118" s="9">
        <v>0.9890000000000007</v>
      </c>
      <c r="AL118" s="9">
        <v>1.0000000000000004</v>
      </c>
      <c r="AM118" s="9">
        <v>1.0000000000000002</v>
      </c>
      <c r="AN118" s="9">
        <v>0.9950000000000004</v>
      </c>
      <c r="AO118" s="9">
        <v>1.0</v>
      </c>
      <c r="AP118" s="9">
        <v>1.0</v>
      </c>
      <c r="AQ118" s="9">
        <v>1.0000000000000004</v>
      </c>
      <c r="AR118" s="9">
        <v>1.0</v>
      </c>
      <c r="AS118" s="9">
        <v>1.0000000000000004</v>
      </c>
      <c r="AT118" s="9">
        <v>0.48500000000000004</v>
      </c>
      <c r="AU118" s="9">
        <v>0.9999999999999998</v>
      </c>
      <c r="AV118" s="9">
        <v>0.9910000000000004</v>
      </c>
      <c r="AW118" s="9">
        <v>1.0000000000000002</v>
      </c>
      <c r="AX118" s="9">
        <v>0.5030000000000003</v>
      </c>
      <c r="AY118" s="9">
        <v>1.0090000000000006</v>
      </c>
      <c r="AZ118" s="9">
        <v>0.9999999999999999</v>
      </c>
      <c r="BA118" s="9">
        <v>0.9950000000000006</v>
      </c>
      <c r="BB118" s="9">
        <v>0.9999999999999998</v>
      </c>
      <c r="BC118" s="9">
        <v>0.9250000000000007</v>
      </c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</row>
    <row r="119" ht="15.75" customHeight="1">
      <c r="B119" s="14">
        <v>111.5</v>
      </c>
      <c r="C119" s="8">
        <v>0.014</v>
      </c>
      <c r="D119" s="8">
        <v>0.04600000000000001</v>
      </c>
      <c r="E119" s="8">
        <v>1.0000000000000004</v>
      </c>
      <c r="F119" s="9">
        <v>0.9970000000000006</v>
      </c>
      <c r="G119" s="9">
        <v>0.9859999999999999</v>
      </c>
      <c r="H119" s="9">
        <v>0.9980000000000006</v>
      </c>
      <c r="I119" s="9">
        <v>1.0</v>
      </c>
      <c r="J119" s="9">
        <v>1.0</v>
      </c>
      <c r="K119" s="9">
        <v>1.0</v>
      </c>
      <c r="L119" s="9">
        <v>1.0</v>
      </c>
      <c r="M119" s="9">
        <v>1.0</v>
      </c>
      <c r="N119" s="9">
        <v>1.0</v>
      </c>
      <c r="O119" s="9">
        <v>0.9890000000000007</v>
      </c>
      <c r="P119" s="9">
        <v>0.9890000000000007</v>
      </c>
      <c r="Q119" s="9">
        <v>0.9950000000000006</v>
      </c>
      <c r="R119" s="10">
        <v>0.9999999999999998</v>
      </c>
      <c r="S119" s="9">
        <v>1.0</v>
      </c>
      <c r="T119" s="9">
        <v>0.9480000000000007</v>
      </c>
      <c r="U119" s="10">
        <v>1.0</v>
      </c>
      <c r="V119" s="9">
        <v>1.0050000000000001</v>
      </c>
      <c r="W119" s="9">
        <v>0.9920000000000007</v>
      </c>
      <c r="X119" s="10">
        <v>1.0000000000000002</v>
      </c>
      <c r="Y119" s="9">
        <v>0.9890000000000003</v>
      </c>
      <c r="Z119" s="9">
        <v>1.0000000000000004</v>
      </c>
      <c r="AA119" s="10">
        <v>0.9999999999999999</v>
      </c>
      <c r="AB119" s="9">
        <v>1.0080000000000005</v>
      </c>
      <c r="AC119" s="9">
        <v>0.8270000000000006</v>
      </c>
      <c r="AD119" s="10">
        <v>0.9999999999999998</v>
      </c>
      <c r="AE119" s="9">
        <v>0.9700000000000006</v>
      </c>
      <c r="AF119" s="9">
        <v>1.0000000000000002</v>
      </c>
      <c r="AG119" s="9">
        <v>0.9210000000000007</v>
      </c>
      <c r="AH119" s="9">
        <v>1.0160000000000002</v>
      </c>
      <c r="AI119" s="9">
        <v>1.0</v>
      </c>
      <c r="AJ119" s="9">
        <v>0.9360000000000007</v>
      </c>
      <c r="AK119" s="9">
        <v>0.9890000000000007</v>
      </c>
      <c r="AL119" s="9">
        <v>1.0000000000000004</v>
      </c>
      <c r="AM119" s="9">
        <v>1.0000000000000002</v>
      </c>
      <c r="AN119" s="9">
        <v>0.9950000000000004</v>
      </c>
      <c r="AO119" s="9">
        <v>1.0</v>
      </c>
      <c r="AP119" s="9">
        <v>1.0</v>
      </c>
      <c r="AQ119" s="9">
        <v>1.0000000000000004</v>
      </c>
      <c r="AR119" s="9">
        <v>1.0</v>
      </c>
      <c r="AS119" s="9">
        <v>1.0000000000000004</v>
      </c>
      <c r="AT119" s="9">
        <v>0.48980000000000007</v>
      </c>
      <c r="AU119" s="9">
        <v>0.9999999999999998</v>
      </c>
      <c r="AV119" s="9">
        <v>0.9910000000000004</v>
      </c>
      <c r="AW119" s="9">
        <v>1.0000000000000002</v>
      </c>
      <c r="AX119" s="9">
        <v>0.5060000000000003</v>
      </c>
      <c r="AY119" s="9">
        <v>1.0090000000000006</v>
      </c>
      <c r="AZ119" s="9">
        <v>0.9999999999999999</v>
      </c>
      <c r="BA119" s="9">
        <v>0.9950000000000006</v>
      </c>
      <c r="BB119" s="9">
        <v>0.9999999999999998</v>
      </c>
      <c r="BC119" s="9">
        <v>0.9270000000000007</v>
      </c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</row>
    <row r="120" ht="15.75" customHeight="1">
      <c r="B120" s="14">
        <v>112.5</v>
      </c>
      <c r="C120" s="8">
        <v>0.014</v>
      </c>
      <c r="D120" s="8">
        <v>0.049000000000000016</v>
      </c>
      <c r="E120" s="8">
        <v>1.0000000000000004</v>
      </c>
      <c r="F120" s="9">
        <v>0.9980000000000006</v>
      </c>
      <c r="G120" s="9">
        <v>0.9859999999999999</v>
      </c>
      <c r="H120" s="9">
        <v>0.9980000000000006</v>
      </c>
      <c r="I120" s="9">
        <v>1.0</v>
      </c>
      <c r="J120" s="9">
        <v>1.0</v>
      </c>
      <c r="K120" s="9">
        <v>1.0</v>
      </c>
      <c r="L120" s="9">
        <v>1.0</v>
      </c>
      <c r="M120" s="9">
        <v>1.0</v>
      </c>
      <c r="N120" s="9">
        <v>1.0</v>
      </c>
      <c r="O120" s="9">
        <v>0.9900000000000007</v>
      </c>
      <c r="P120" s="9">
        <v>0.9890000000000007</v>
      </c>
      <c r="Q120" s="9">
        <v>0.9950000000000006</v>
      </c>
      <c r="R120" s="10">
        <v>0.9999999999999998</v>
      </c>
      <c r="S120" s="9">
        <v>1.0</v>
      </c>
      <c r="T120" s="9">
        <v>0.9490000000000007</v>
      </c>
      <c r="U120" s="10">
        <v>1.0</v>
      </c>
      <c r="V120" s="9">
        <v>1.0050000000000001</v>
      </c>
      <c r="W120" s="9">
        <v>0.9920000000000007</v>
      </c>
      <c r="X120" s="10">
        <v>1.0000000000000002</v>
      </c>
      <c r="Y120" s="9">
        <v>0.9890000000000003</v>
      </c>
      <c r="Z120" s="9">
        <v>1.0000000000000004</v>
      </c>
      <c r="AA120" s="10">
        <v>0.9999999999999999</v>
      </c>
      <c r="AB120" s="9">
        <v>1.0080000000000005</v>
      </c>
      <c r="AC120" s="9">
        <v>0.8290000000000006</v>
      </c>
      <c r="AD120" s="10">
        <v>0.9999999999999998</v>
      </c>
      <c r="AE120" s="9">
        <v>0.9700000000000006</v>
      </c>
      <c r="AF120" s="9">
        <v>1.0000000000000002</v>
      </c>
      <c r="AG120" s="9">
        <v>0.9220000000000007</v>
      </c>
      <c r="AH120" s="9">
        <v>1.0160000000000002</v>
      </c>
      <c r="AI120" s="9">
        <v>1.0</v>
      </c>
      <c r="AJ120" s="9">
        <v>0.9390000000000007</v>
      </c>
      <c r="AK120" s="9">
        <v>0.9890000000000007</v>
      </c>
      <c r="AL120" s="9">
        <v>1.0000000000000004</v>
      </c>
      <c r="AM120" s="9">
        <v>1.0000000000000002</v>
      </c>
      <c r="AN120" s="9">
        <v>0.9950000000000004</v>
      </c>
      <c r="AO120" s="9">
        <v>1.0</v>
      </c>
      <c r="AP120" s="9">
        <v>1.0</v>
      </c>
      <c r="AQ120" s="9">
        <v>1.0000000000000004</v>
      </c>
      <c r="AR120" s="9">
        <v>1.0</v>
      </c>
      <c r="AS120" s="9">
        <v>1.0000000000000004</v>
      </c>
      <c r="AT120" s="9">
        <v>0.4948000000000001</v>
      </c>
      <c r="AU120" s="9">
        <v>0.9999999999999998</v>
      </c>
      <c r="AV120" s="9">
        <v>0.9910000000000004</v>
      </c>
      <c r="AW120" s="9">
        <v>1.0000000000000002</v>
      </c>
      <c r="AX120" s="9">
        <v>0.5140000000000003</v>
      </c>
      <c r="AY120" s="9">
        <v>1.0090000000000006</v>
      </c>
      <c r="AZ120" s="9">
        <v>0.9999999999999999</v>
      </c>
      <c r="BA120" s="9">
        <v>0.9950000000000006</v>
      </c>
      <c r="BB120" s="9">
        <v>0.9999999999999998</v>
      </c>
      <c r="BC120" s="9">
        <v>0.9280000000000007</v>
      </c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</row>
    <row r="121" ht="15.75" customHeight="1">
      <c r="B121" s="14">
        <v>113.5</v>
      </c>
      <c r="C121" s="8">
        <v>0.016</v>
      </c>
      <c r="D121" s="8">
        <v>0.05000000000000002</v>
      </c>
      <c r="E121" s="8">
        <v>1.0000000000000004</v>
      </c>
      <c r="F121" s="9">
        <v>0.9980000000000006</v>
      </c>
      <c r="G121" s="9">
        <v>0.9859999999999999</v>
      </c>
      <c r="H121" s="9">
        <v>0.9980000000000006</v>
      </c>
      <c r="I121" s="9">
        <v>1.0</v>
      </c>
      <c r="J121" s="9">
        <v>1.0</v>
      </c>
      <c r="K121" s="9">
        <v>1.0</v>
      </c>
      <c r="L121" s="9">
        <v>1.0</v>
      </c>
      <c r="M121" s="9">
        <v>1.0</v>
      </c>
      <c r="N121" s="9">
        <v>1.0</v>
      </c>
      <c r="O121" s="9">
        <v>0.9910000000000007</v>
      </c>
      <c r="P121" s="9">
        <v>0.9900000000000007</v>
      </c>
      <c r="Q121" s="9">
        <v>0.9950000000000006</v>
      </c>
      <c r="R121" s="10">
        <v>0.9999999999999998</v>
      </c>
      <c r="S121" s="9">
        <v>1.0</v>
      </c>
      <c r="T121" s="9">
        <v>0.9520000000000007</v>
      </c>
      <c r="U121" s="10">
        <v>1.0</v>
      </c>
      <c r="V121" s="9">
        <v>1.0050000000000001</v>
      </c>
      <c r="W121" s="9">
        <v>0.9930000000000007</v>
      </c>
      <c r="X121" s="10">
        <v>1.0000000000000002</v>
      </c>
      <c r="Y121" s="9">
        <v>0.9890000000000003</v>
      </c>
      <c r="Z121" s="9">
        <v>1.0000000000000004</v>
      </c>
      <c r="AA121" s="10">
        <v>0.9999999999999999</v>
      </c>
      <c r="AB121" s="9">
        <v>1.0080000000000005</v>
      </c>
      <c r="AC121" s="9">
        <v>0.8320000000000006</v>
      </c>
      <c r="AD121" s="10">
        <v>0.9999999999999998</v>
      </c>
      <c r="AE121" s="9">
        <v>0.9700000000000006</v>
      </c>
      <c r="AF121" s="9">
        <v>1.0000000000000002</v>
      </c>
      <c r="AG121" s="9">
        <v>0.9250000000000007</v>
      </c>
      <c r="AH121" s="9">
        <v>1.0160000000000002</v>
      </c>
      <c r="AI121" s="9">
        <v>1.0</v>
      </c>
      <c r="AJ121" s="9">
        <v>0.9420000000000007</v>
      </c>
      <c r="AK121" s="9">
        <v>0.9890000000000007</v>
      </c>
      <c r="AL121" s="9">
        <v>1.0000000000000004</v>
      </c>
      <c r="AM121" s="9">
        <v>1.0000000000000002</v>
      </c>
      <c r="AN121" s="9">
        <v>0.9950000000000004</v>
      </c>
      <c r="AO121" s="9">
        <v>1.0</v>
      </c>
      <c r="AP121" s="9">
        <v>1.0</v>
      </c>
      <c r="AQ121" s="9">
        <v>1.0000000000000004</v>
      </c>
      <c r="AR121" s="9">
        <v>1.0</v>
      </c>
      <c r="AS121" s="9">
        <v>1.0000000000000004</v>
      </c>
      <c r="AT121" s="9">
        <v>0.5008</v>
      </c>
      <c r="AU121" s="9">
        <v>0.9999999999999998</v>
      </c>
      <c r="AV121" s="9">
        <v>0.9910000000000004</v>
      </c>
      <c r="AW121" s="9">
        <v>1.0000000000000002</v>
      </c>
      <c r="AX121" s="9">
        <v>0.5200000000000004</v>
      </c>
      <c r="AY121" s="9">
        <v>1.0090000000000006</v>
      </c>
      <c r="AZ121" s="9">
        <v>0.9999999999999999</v>
      </c>
      <c r="BA121" s="9">
        <v>0.9950000000000006</v>
      </c>
      <c r="BB121" s="9">
        <v>0.9999999999999998</v>
      </c>
      <c r="BC121" s="9">
        <v>0.9320000000000007</v>
      </c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</row>
    <row r="122" ht="15.75" customHeight="1">
      <c r="B122" s="14">
        <v>114.5</v>
      </c>
      <c r="C122" s="8">
        <v>0.016</v>
      </c>
      <c r="D122" s="8">
        <v>0.05100000000000002</v>
      </c>
      <c r="E122" s="8">
        <v>1.0000000000000004</v>
      </c>
      <c r="F122" s="9">
        <v>0.9980000000000006</v>
      </c>
      <c r="G122" s="9">
        <v>0.9859999999999999</v>
      </c>
      <c r="H122" s="9">
        <v>0.9980000000000006</v>
      </c>
      <c r="I122" s="9">
        <v>1.0</v>
      </c>
      <c r="J122" s="9">
        <v>1.0</v>
      </c>
      <c r="K122" s="9">
        <v>1.0</v>
      </c>
      <c r="L122" s="9">
        <v>1.0</v>
      </c>
      <c r="M122" s="9">
        <v>1.0</v>
      </c>
      <c r="N122" s="9">
        <v>1.0</v>
      </c>
      <c r="O122" s="9">
        <v>0.9920000000000007</v>
      </c>
      <c r="P122" s="9">
        <v>0.9900000000000007</v>
      </c>
      <c r="Q122" s="9">
        <v>0.9950000000000006</v>
      </c>
      <c r="R122" s="10">
        <v>0.9999999999999998</v>
      </c>
      <c r="S122" s="9">
        <v>1.0</v>
      </c>
      <c r="T122" s="9">
        <v>0.9530000000000007</v>
      </c>
      <c r="U122" s="10">
        <v>1.0</v>
      </c>
      <c r="V122" s="9">
        <v>1.0050000000000001</v>
      </c>
      <c r="W122" s="9">
        <v>0.9930000000000007</v>
      </c>
      <c r="X122" s="10">
        <v>1.0000000000000002</v>
      </c>
      <c r="Y122" s="9">
        <v>0.9890000000000003</v>
      </c>
      <c r="Z122" s="9">
        <v>1.0000000000000004</v>
      </c>
      <c r="AA122" s="10">
        <v>0.9999999999999999</v>
      </c>
      <c r="AB122" s="9">
        <v>1.0080000000000005</v>
      </c>
      <c r="AC122" s="9">
        <v>0.8370000000000006</v>
      </c>
      <c r="AD122" s="10">
        <v>0.9999999999999998</v>
      </c>
      <c r="AE122" s="9">
        <v>0.9700000000000006</v>
      </c>
      <c r="AF122" s="9">
        <v>1.0000000000000002</v>
      </c>
      <c r="AG122" s="9">
        <v>0.9280000000000007</v>
      </c>
      <c r="AH122" s="9">
        <v>1.0160000000000002</v>
      </c>
      <c r="AI122" s="9">
        <v>1.0</v>
      </c>
      <c r="AJ122" s="9">
        <v>0.9420000000000007</v>
      </c>
      <c r="AK122" s="9">
        <v>0.9890000000000007</v>
      </c>
      <c r="AL122" s="9">
        <v>1.0000000000000004</v>
      </c>
      <c r="AM122" s="9">
        <v>1.0000000000000002</v>
      </c>
      <c r="AN122" s="9">
        <v>0.9950000000000004</v>
      </c>
      <c r="AO122" s="9">
        <v>1.0</v>
      </c>
      <c r="AP122" s="9">
        <v>1.0</v>
      </c>
      <c r="AQ122" s="9">
        <v>1.0000000000000004</v>
      </c>
      <c r="AR122" s="9">
        <v>1.0</v>
      </c>
      <c r="AS122" s="9">
        <v>1.0000000000000004</v>
      </c>
      <c r="AT122" s="9">
        <v>0.5054000000000001</v>
      </c>
      <c r="AU122" s="9">
        <v>0.9999999999999998</v>
      </c>
      <c r="AV122" s="9">
        <v>0.9910000000000004</v>
      </c>
      <c r="AW122" s="9">
        <v>1.0000000000000002</v>
      </c>
      <c r="AX122" s="9">
        <v>0.5330000000000004</v>
      </c>
      <c r="AY122" s="9">
        <v>1.0090000000000006</v>
      </c>
      <c r="AZ122" s="9">
        <v>0.9999999999999999</v>
      </c>
      <c r="BA122" s="9">
        <v>0.9950000000000006</v>
      </c>
      <c r="BB122" s="9">
        <v>0.9999999999999998</v>
      </c>
      <c r="BC122" s="9">
        <v>0.9360000000000007</v>
      </c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</row>
    <row r="123" ht="15.75" customHeight="1">
      <c r="B123" s="14">
        <v>115.5</v>
      </c>
      <c r="C123" s="8">
        <v>0.018000000000000002</v>
      </c>
      <c r="D123" s="8">
        <v>0.05300000000000002</v>
      </c>
      <c r="E123" s="8">
        <v>1.0000000000000004</v>
      </c>
      <c r="F123" s="9">
        <v>0.9980000000000006</v>
      </c>
      <c r="G123" s="9">
        <v>0.9859999999999999</v>
      </c>
      <c r="H123" s="9">
        <v>0.9980000000000006</v>
      </c>
      <c r="I123" s="9">
        <v>1.0</v>
      </c>
      <c r="J123" s="9">
        <v>1.0</v>
      </c>
      <c r="K123" s="9">
        <v>1.0</v>
      </c>
      <c r="L123" s="9">
        <v>1.0</v>
      </c>
      <c r="M123" s="9">
        <v>1.0</v>
      </c>
      <c r="N123" s="9">
        <v>1.0</v>
      </c>
      <c r="O123" s="9">
        <v>0.9930000000000007</v>
      </c>
      <c r="P123" s="9">
        <v>0.9900000000000007</v>
      </c>
      <c r="Q123" s="9">
        <v>0.9950000000000006</v>
      </c>
      <c r="R123" s="10">
        <v>0.9999999999999998</v>
      </c>
      <c r="S123" s="9">
        <v>1.0</v>
      </c>
      <c r="T123" s="9">
        <v>0.9560000000000007</v>
      </c>
      <c r="U123" s="10">
        <v>1.0</v>
      </c>
      <c r="V123" s="9">
        <v>1.0050000000000001</v>
      </c>
      <c r="W123" s="9">
        <v>0.9940000000000007</v>
      </c>
      <c r="X123" s="10">
        <v>1.0000000000000002</v>
      </c>
      <c r="Y123" s="9">
        <v>0.9890000000000003</v>
      </c>
      <c r="Z123" s="9">
        <v>1.0000000000000004</v>
      </c>
      <c r="AA123" s="10">
        <v>0.9999999999999999</v>
      </c>
      <c r="AB123" s="9">
        <v>1.0080000000000005</v>
      </c>
      <c r="AC123" s="9">
        <v>0.8400000000000006</v>
      </c>
      <c r="AD123" s="10">
        <v>0.9999999999999998</v>
      </c>
      <c r="AE123" s="9">
        <v>0.9700000000000006</v>
      </c>
      <c r="AF123" s="9">
        <v>1.0000000000000002</v>
      </c>
      <c r="AG123" s="9">
        <v>0.9280000000000007</v>
      </c>
      <c r="AH123" s="9">
        <v>1.0160000000000002</v>
      </c>
      <c r="AI123" s="9">
        <v>1.0</v>
      </c>
      <c r="AJ123" s="9">
        <v>0.9450000000000007</v>
      </c>
      <c r="AK123" s="9">
        <v>0.9900000000000007</v>
      </c>
      <c r="AL123" s="9">
        <v>1.0000000000000004</v>
      </c>
      <c r="AM123" s="9">
        <v>1.0000000000000002</v>
      </c>
      <c r="AN123" s="9">
        <v>0.9960000000000004</v>
      </c>
      <c r="AO123" s="9">
        <v>1.0</v>
      </c>
      <c r="AP123" s="9">
        <v>1.0</v>
      </c>
      <c r="AQ123" s="9">
        <v>1.0000000000000004</v>
      </c>
      <c r="AR123" s="9">
        <v>1.0</v>
      </c>
      <c r="AS123" s="9">
        <v>1.0000000000000004</v>
      </c>
      <c r="AT123" s="9">
        <v>0.5102000000000001</v>
      </c>
      <c r="AU123" s="9">
        <v>0.9999999999999998</v>
      </c>
      <c r="AV123" s="9">
        <v>0.9910000000000004</v>
      </c>
      <c r="AW123" s="9">
        <v>1.0000000000000002</v>
      </c>
      <c r="AX123" s="9">
        <v>0.5380000000000004</v>
      </c>
      <c r="AY123" s="9">
        <v>1.0090000000000006</v>
      </c>
      <c r="AZ123" s="9">
        <v>0.9999999999999999</v>
      </c>
      <c r="BA123" s="9">
        <v>0.9950000000000006</v>
      </c>
      <c r="BB123" s="9">
        <v>0.9999999999999998</v>
      </c>
      <c r="BC123" s="9">
        <v>0.9370000000000007</v>
      </c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</row>
    <row r="124" ht="15.75" customHeight="1">
      <c r="B124" s="14">
        <v>116.5</v>
      </c>
      <c r="C124" s="8">
        <v>0.020000000000000004</v>
      </c>
      <c r="D124" s="8">
        <v>0.05800000000000002</v>
      </c>
      <c r="E124" s="8">
        <v>1.0000000000000004</v>
      </c>
      <c r="F124" s="9">
        <v>0.9980000000000006</v>
      </c>
      <c r="G124" s="9">
        <v>0.9859999999999999</v>
      </c>
      <c r="H124" s="9">
        <v>0.9980000000000006</v>
      </c>
      <c r="I124" s="9">
        <v>1.0</v>
      </c>
      <c r="J124" s="9">
        <v>1.0</v>
      </c>
      <c r="K124" s="9">
        <v>1.0</v>
      </c>
      <c r="L124" s="9">
        <v>1.0</v>
      </c>
      <c r="M124" s="9">
        <v>1.0</v>
      </c>
      <c r="N124" s="9">
        <v>1.0</v>
      </c>
      <c r="O124" s="9">
        <v>0.9940000000000007</v>
      </c>
      <c r="P124" s="9">
        <v>0.9910000000000007</v>
      </c>
      <c r="Q124" s="9">
        <v>0.9950000000000006</v>
      </c>
      <c r="R124" s="10">
        <v>0.9999999999999998</v>
      </c>
      <c r="S124" s="9">
        <v>1.0</v>
      </c>
      <c r="T124" s="9">
        <v>0.9620000000000007</v>
      </c>
      <c r="U124" s="10">
        <v>1.0</v>
      </c>
      <c r="V124" s="9">
        <v>1.0050000000000001</v>
      </c>
      <c r="W124" s="9">
        <v>0.9940000000000007</v>
      </c>
      <c r="X124" s="10">
        <v>1.0000000000000002</v>
      </c>
      <c r="Y124" s="9">
        <v>0.9890000000000003</v>
      </c>
      <c r="Z124" s="9">
        <v>1.0000000000000004</v>
      </c>
      <c r="AA124" s="10">
        <v>0.9999999999999999</v>
      </c>
      <c r="AB124" s="9">
        <v>1.0080000000000005</v>
      </c>
      <c r="AC124" s="9">
        <v>0.8480000000000006</v>
      </c>
      <c r="AD124" s="10">
        <v>0.9999999999999998</v>
      </c>
      <c r="AE124" s="9">
        <v>0.9700000000000006</v>
      </c>
      <c r="AF124" s="9">
        <v>1.0000000000000002</v>
      </c>
      <c r="AG124" s="9">
        <v>0.9320000000000007</v>
      </c>
      <c r="AH124" s="9">
        <v>1.0160000000000002</v>
      </c>
      <c r="AI124" s="9">
        <v>1.0</v>
      </c>
      <c r="AJ124" s="9">
        <v>0.9460000000000007</v>
      </c>
      <c r="AK124" s="9">
        <v>0.9900000000000007</v>
      </c>
      <c r="AL124" s="9">
        <v>1.0000000000000004</v>
      </c>
      <c r="AM124" s="9">
        <v>1.0000000000000002</v>
      </c>
      <c r="AN124" s="9">
        <v>0.9960000000000004</v>
      </c>
      <c r="AO124" s="9">
        <v>1.0</v>
      </c>
      <c r="AP124" s="9">
        <v>1.0</v>
      </c>
      <c r="AQ124" s="9">
        <v>1.0000000000000004</v>
      </c>
      <c r="AR124" s="9">
        <v>1.0</v>
      </c>
      <c r="AS124" s="9">
        <v>1.0000000000000004</v>
      </c>
      <c r="AT124" s="9">
        <v>0.5160000000000001</v>
      </c>
      <c r="AU124" s="9">
        <v>0.9999999999999998</v>
      </c>
      <c r="AV124" s="9">
        <v>0.9910000000000004</v>
      </c>
      <c r="AW124" s="9">
        <v>1.0000000000000002</v>
      </c>
      <c r="AX124" s="9">
        <v>0.5470000000000004</v>
      </c>
      <c r="AY124" s="9">
        <v>1.0090000000000006</v>
      </c>
      <c r="AZ124" s="9">
        <v>0.9999999999999999</v>
      </c>
      <c r="BA124" s="9">
        <v>0.9950000000000006</v>
      </c>
      <c r="BB124" s="9">
        <v>0.9999999999999998</v>
      </c>
      <c r="BC124" s="9">
        <v>0.9410000000000007</v>
      </c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</row>
    <row r="125" ht="15.75" customHeight="1">
      <c r="B125" s="14">
        <v>117.5</v>
      </c>
      <c r="C125" s="8">
        <v>0.022000000000000006</v>
      </c>
      <c r="D125" s="8">
        <v>0.06000000000000002</v>
      </c>
      <c r="E125" s="8">
        <v>1.0000000000000004</v>
      </c>
      <c r="F125" s="9">
        <v>0.9990000000000006</v>
      </c>
      <c r="G125" s="9">
        <v>0.9859999999999999</v>
      </c>
      <c r="H125" s="9">
        <v>0.9980000000000006</v>
      </c>
      <c r="I125" s="9">
        <v>1.0</v>
      </c>
      <c r="J125" s="9">
        <v>1.0</v>
      </c>
      <c r="K125" s="9">
        <v>1.0</v>
      </c>
      <c r="L125" s="9">
        <v>1.0</v>
      </c>
      <c r="M125" s="9">
        <v>1.0</v>
      </c>
      <c r="N125" s="9">
        <v>1.0</v>
      </c>
      <c r="O125" s="9">
        <v>0.9950000000000007</v>
      </c>
      <c r="P125" s="9">
        <v>0.9910000000000007</v>
      </c>
      <c r="Q125" s="9">
        <v>0.9960000000000006</v>
      </c>
      <c r="R125" s="10">
        <v>0.9999999999999998</v>
      </c>
      <c r="S125" s="9">
        <v>1.0</v>
      </c>
      <c r="T125" s="9">
        <v>0.9680000000000007</v>
      </c>
      <c r="U125" s="10">
        <v>1.0</v>
      </c>
      <c r="V125" s="9">
        <v>1.0050000000000001</v>
      </c>
      <c r="W125" s="9">
        <v>0.9940000000000007</v>
      </c>
      <c r="X125" s="10">
        <v>1.0000000000000002</v>
      </c>
      <c r="Y125" s="9">
        <v>0.9890000000000003</v>
      </c>
      <c r="Z125" s="9">
        <v>1.0000000000000004</v>
      </c>
      <c r="AA125" s="10">
        <v>0.9999999999999999</v>
      </c>
      <c r="AB125" s="9">
        <v>1.0080000000000005</v>
      </c>
      <c r="AC125" s="9">
        <v>0.8520000000000006</v>
      </c>
      <c r="AD125" s="10">
        <v>0.9999999999999998</v>
      </c>
      <c r="AE125" s="9">
        <v>0.9700000000000006</v>
      </c>
      <c r="AF125" s="9">
        <v>1.0000000000000002</v>
      </c>
      <c r="AG125" s="9">
        <v>0.9340000000000007</v>
      </c>
      <c r="AH125" s="9">
        <v>1.0160000000000002</v>
      </c>
      <c r="AI125" s="9">
        <v>1.0</v>
      </c>
      <c r="AJ125" s="9">
        <v>0.9470000000000007</v>
      </c>
      <c r="AK125" s="9">
        <v>0.9900000000000007</v>
      </c>
      <c r="AL125" s="9">
        <v>1.0000000000000004</v>
      </c>
      <c r="AM125" s="9">
        <v>1.0000000000000002</v>
      </c>
      <c r="AN125" s="9">
        <v>0.9960000000000004</v>
      </c>
      <c r="AO125" s="9">
        <v>1.0</v>
      </c>
      <c r="AP125" s="9">
        <v>1.0</v>
      </c>
      <c r="AQ125" s="9">
        <v>1.0000000000000004</v>
      </c>
      <c r="AR125" s="9">
        <v>1.0</v>
      </c>
      <c r="AS125" s="9">
        <v>1.0000000000000004</v>
      </c>
      <c r="AT125" s="9">
        <v>0.5210000000000001</v>
      </c>
      <c r="AU125" s="9">
        <v>0.9999999999999998</v>
      </c>
      <c r="AV125" s="9">
        <v>0.9910000000000004</v>
      </c>
      <c r="AW125" s="9">
        <v>1.0000000000000002</v>
      </c>
      <c r="AX125" s="9">
        <v>0.5540000000000004</v>
      </c>
      <c r="AY125" s="9">
        <v>1.0090000000000006</v>
      </c>
      <c r="AZ125" s="9">
        <v>0.9999999999999999</v>
      </c>
      <c r="BA125" s="9">
        <v>0.9950000000000006</v>
      </c>
      <c r="BB125" s="9">
        <v>0.9999999999999998</v>
      </c>
      <c r="BC125" s="9">
        <v>0.9430000000000007</v>
      </c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</row>
    <row r="126" ht="15.75" customHeight="1">
      <c r="B126" s="14">
        <v>118.5</v>
      </c>
      <c r="C126" s="8">
        <v>0.023000000000000007</v>
      </c>
      <c r="D126" s="8">
        <v>0.06100000000000002</v>
      </c>
      <c r="E126" s="8">
        <v>1.0000000000000004</v>
      </c>
      <c r="F126" s="9">
        <v>0.9990000000000006</v>
      </c>
      <c r="G126" s="9">
        <v>0.9859999999999999</v>
      </c>
      <c r="H126" s="9">
        <v>0.9980000000000006</v>
      </c>
      <c r="I126" s="9">
        <v>1.0</v>
      </c>
      <c r="J126" s="9">
        <v>1.0</v>
      </c>
      <c r="K126" s="9">
        <v>1.0</v>
      </c>
      <c r="L126" s="9">
        <v>1.0</v>
      </c>
      <c r="M126" s="9">
        <v>1.0</v>
      </c>
      <c r="N126" s="9">
        <v>1.0</v>
      </c>
      <c r="O126" s="9">
        <v>0.9950000000000007</v>
      </c>
      <c r="P126" s="9">
        <v>0.9920000000000007</v>
      </c>
      <c r="Q126" s="9">
        <v>0.9960000000000006</v>
      </c>
      <c r="R126" s="10">
        <v>0.9999999999999998</v>
      </c>
      <c r="S126" s="9">
        <v>1.0</v>
      </c>
      <c r="T126" s="9">
        <v>0.9690000000000007</v>
      </c>
      <c r="U126" s="10">
        <v>1.0</v>
      </c>
      <c r="V126" s="9">
        <v>1.0050000000000001</v>
      </c>
      <c r="W126" s="9">
        <v>0.9940000000000007</v>
      </c>
      <c r="X126" s="10">
        <v>1.0000000000000002</v>
      </c>
      <c r="Y126" s="9">
        <v>0.9890000000000003</v>
      </c>
      <c r="Z126" s="9">
        <v>1.0000000000000004</v>
      </c>
      <c r="AA126" s="10">
        <v>0.9999999999999999</v>
      </c>
      <c r="AB126" s="9">
        <v>1.0080000000000005</v>
      </c>
      <c r="AC126" s="9">
        <v>0.8540000000000006</v>
      </c>
      <c r="AD126" s="10">
        <v>0.9999999999999998</v>
      </c>
      <c r="AE126" s="9">
        <v>0.9700000000000006</v>
      </c>
      <c r="AF126" s="9">
        <v>1.0000000000000002</v>
      </c>
      <c r="AG126" s="9">
        <v>0.9360000000000007</v>
      </c>
      <c r="AH126" s="9">
        <v>1.0160000000000002</v>
      </c>
      <c r="AI126" s="9">
        <v>1.0</v>
      </c>
      <c r="AJ126" s="9">
        <v>0.9500000000000007</v>
      </c>
      <c r="AK126" s="9">
        <v>0.9900000000000007</v>
      </c>
      <c r="AL126" s="9">
        <v>1.0000000000000004</v>
      </c>
      <c r="AM126" s="9">
        <v>1.0000000000000002</v>
      </c>
      <c r="AN126" s="9">
        <v>0.9960000000000004</v>
      </c>
      <c r="AO126" s="9">
        <v>1.0</v>
      </c>
      <c r="AP126" s="9">
        <v>1.0</v>
      </c>
      <c r="AQ126" s="9">
        <v>1.0000000000000004</v>
      </c>
      <c r="AR126" s="9">
        <v>1.0</v>
      </c>
      <c r="AS126" s="9">
        <v>1.0000000000000004</v>
      </c>
      <c r="AT126" s="9">
        <v>0.5258000000000002</v>
      </c>
      <c r="AU126" s="9">
        <v>0.9999999999999998</v>
      </c>
      <c r="AV126" s="9">
        <v>0.9910000000000004</v>
      </c>
      <c r="AW126" s="9">
        <v>1.0000000000000002</v>
      </c>
      <c r="AX126" s="9">
        <v>0.5610000000000004</v>
      </c>
      <c r="AY126" s="9">
        <v>1.0090000000000006</v>
      </c>
      <c r="AZ126" s="9">
        <v>0.9999999999999999</v>
      </c>
      <c r="BA126" s="9">
        <v>0.9950000000000006</v>
      </c>
      <c r="BB126" s="9">
        <v>0.9999999999999998</v>
      </c>
      <c r="BC126" s="9">
        <v>0.9440000000000007</v>
      </c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</row>
    <row r="127" ht="15.75" customHeight="1">
      <c r="B127" s="14">
        <v>119.5</v>
      </c>
      <c r="C127" s="8">
        <v>0.024000000000000007</v>
      </c>
      <c r="D127" s="8">
        <v>0.06300000000000001</v>
      </c>
      <c r="E127" s="8">
        <v>1.0000000000000004</v>
      </c>
      <c r="F127" s="9">
        <v>0.9990000000000006</v>
      </c>
      <c r="G127" s="9">
        <v>0.9859999999999999</v>
      </c>
      <c r="H127" s="9">
        <v>0.9980000000000006</v>
      </c>
      <c r="I127" s="9">
        <v>1.0</v>
      </c>
      <c r="J127" s="9">
        <v>1.0</v>
      </c>
      <c r="K127" s="9">
        <v>1.0</v>
      </c>
      <c r="L127" s="9">
        <v>1.0</v>
      </c>
      <c r="M127" s="9">
        <v>1.0</v>
      </c>
      <c r="N127" s="9">
        <v>1.0</v>
      </c>
      <c r="O127" s="9">
        <v>0.9950000000000007</v>
      </c>
      <c r="P127" s="9">
        <v>0.9920000000000007</v>
      </c>
      <c r="Q127" s="9">
        <v>0.9960000000000006</v>
      </c>
      <c r="R127" s="10">
        <v>0.9999999999999998</v>
      </c>
      <c r="S127" s="9">
        <v>1.0</v>
      </c>
      <c r="T127" s="9">
        <v>0.9700000000000008</v>
      </c>
      <c r="U127" s="10">
        <v>1.0</v>
      </c>
      <c r="V127" s="9">
        <v>1.0050000000000001</v>
      </c>
      <c r="W127" s="9">
        <v>0.9940000000000007</v>
      </c>
      <c r="X127" s="10">
        <v>1.0000000000000002</v>
      </c>
      <c r="Y127" s="9">
        <v>0.9890000000000003</v>
      </c>
      <c r="Z127" s="9">
        <v>1.0000000000000004</v>
      </c>
      <c r="AA127" s="10">
        <v>0.9999999999999999</v>
      </c>
      <c r="AB127" s="9">
        <v>1.0080000000000005</v>
      </c>
      <c r="AC127" s="9">
        <v>0.8600000000000007</v>
      </c>
      <c r="AD127" s="10">
        <v>0.9999999999999998</v>
      </c>
      <c r="AE127" s="9">
        <v>0.9700000000000006</v>
      </c>
      <c r="AF127" s="9">
        <v>1.0000000000000002</v>
      </c>
      <c r="AG127" s="9">
        <v>0.9390000000000007</v>
      </c>
      <c r="AH127" s="9">
        <v>1.0160000000000002</v>
      </c>
      <c r="AI127" s="9">
        <v>1.0</v>
      </c>
      <c r="AJ127" s="9">
        <v>0.9500000000000007</v>
      </c>
      <c r="AK127" s="9">
        <v>0.9900000000000007</v>
      </c>
      <c r="AL127" s="9">
        <v>1.0000000000000004</v>
      </c>
      <c r="AM127" s="9">
        <v>1.0000000000000002</v>
      </c>
      <c r="AN127" s="9">
        <v>0.9960000000000004</v>
      </c>
      <c r="AO127" s="9">
        <v>1.0</v>
      </c>
      <c r="AP127" s="9">
        <v>1.0</v>
      </c>
      <c r="AQ127" s="9">
        <v>1.0000000000000004</v>
      </c>
      <c r="AR127" s="9">
        <v>1.0</v>
      </c>
      <c r="AS127" s="9">
        <v>1.0000000000000004</v>
      </c>
      <c r="AT127" s="9">
        <v>0.5302000000000001</v>
      </c>
      <c r="AU127" s="9">
        <v>0.9999999999999998</v>
      </c>
      <c r="AV127" s="9">
        <v>0.9910000000000004</v>
      </c>
      <c r="AW127" s="9">
        <v>1.0000000000000002</v>
      </c>
      <c r="AX127" s="9">
        <v>0.5710000000000004</v>
      </c>
      <c r="AY127" s="9">
        <v>1.0090000000000006</v>
      </c>
      <c r="AZ127" s="9">
        <v>0.9999999999999999</v>
      </c>
      <c r="BA127" s="9">
        <v>0.9950000000000006</v>
      </c>
      <c r="BB127" s="9">
        <v>0.9999999999999998</v>
      </c>
      <c r="BC127" s="9">
        <v>0.9480000000000007</v>
      </c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</row>
    <row r="128" ht="15.75" customHeight="1">
      <c r="B128" s="14">
        <v>120.5</v>
      </c>
      <c r="C128" s="8">
        <v>0.024000000000000007</v>
      </c>
      <c r="D128" s="8">
        <v>0.06500000000000002</v>
      </c>
      <c r="E128" s="8">
        <v>1.0000000000000004</v>
      </c>
      <c r="F128" s="9">
        <v>0.9990000000000006</v>
      </c>
      <c r="G128" s="9">
        <v>0.9859999999999999</v>
      </c>
      <c r="H128" s="9">
        <v>0.9980000000000006</v>
      </c>
      <c r="I128" s="9">
        <v>1.0</v>
      </c>
      <c r="J128" s="9">
        <v>1.0</v>
      </c>
      <c r="K128" s="9">
        <v>1.0</v>
      </c>
      <c r="L128" s="9">
        <v>1.0</v>
      </c>
      <c r="M128" s="9">
        <v>1.0</v>
      </c>
      <c r="N128" s="9">
        <v>1.0</v>
      </c>
      <c r="O128" s="9">
        <v>0.9950000000000007</v>
      </c>
      <c r="P128" s="9">
        <v>0.9930000000000007</v>
      </c>
      <c r="Q128" s="9">
        <v>0.9960000000000006</v>
      </c>
      <c r="R128" s="10">
        <v>0.9999999999999998</v>
      </c>
      <c r="S128" s="9">
        <v>1.0</v>
      </c>
      <c r="T128" s="9">
        <v>0.9720000000000008</v>
      </c>
      <c r="U128" s="10">
        <v>1.0</v>
      </c>
      <c r="V128" s="9">
        <v>1.0050000000000001</v>
      </c>
      <c r="W128" s="9">
        <v>0.9940000000000007</v>
      </c>
      <c r="X128" s="10">
        <v>1.0000000000000002</v>
      </c>
      <c r="Y128" s="9">
        <v>0.9890000000000003</v>
      </c>
      <c r="Z128" s="9">
        <v>1.0000000000000004</v>
      </c>
      <c r="AA128" s="10">
        <v>0.9999999999999999</v>
      </c>
      <c r="AB128" s="9">
        <v>1.0080000000000005</v>
      </c>
      <c r="AC128" s="9">
        <v>0.8640000000000007</v>
      </c>
      <c r="AD128" s="10">
        <v>0.9999999999999998</v>
      </c>
      <c r="AE128" s="9">
        <v>0.9700000000000006</v>
      </c>
      <c r="AF128" s="9">
        <v>1.0000000000000002</v>
      </c>
      <c r="AG128" s="9">
        <v>0.9400000000000007</v>
      </c>
      <c r="AH128" s="9">
        <v>1.0160000000000002</v>
      </c>
      <c r="AI128" s="9">
        <v>1.0</v>
      </c>
      <c r="AJ128" s="9">
        <v>0.9520000000000007</v>
      </c>
      <c r="AK128" s="9">
        <v>0.9900000000000007</v>
      </c>
      <c r="AL128" s="9">
        <v>1.0000000000000004</v>
      </c>
      <c r="AM128" s="9">
        <v>1.0000000000000002</v>
      </c>
      <c r="AN128" s="9">
        <v>0.9960000000000004</v>
      </c>
      <c r="AO128" s="9">
        <v>1.0</v>
      </c>
      <c r="AP128" s="9">
        <v>1.0</v>
      </c>
      <c r="AQ128" s="9">
        <v>1.0000000000000004</v>
      </c>
      <c r="AR128" s="9">
        <v>1.0</v>
      </c>
      <c r="AS128" s="9">
        <v>1.0000000000000004</v>
      </c>
      <c r="AT128" s="9">
        <v>0.5348000000000002</v>
      </c>
      <c r="AU128" s="9">
        <v>0.9999999999999998</v>
      </c>
      <c r="AV128" s="9">
        <v>0.9910000000000004</v>
      </c>
      <c r="AW128" s="9">
        <v>1.0000000000000002</v>
      </c>
      <c r="AX128" s="9">
        <v>0.5780000000000004</v>
      </c>
      <c r="AY128" s="9">
        <v>1.0090000000000006</v>
      </c>
      <c r="AZ128" s="9">
        <v>0.9999999999999999</v>
      </c>
      <c r="BA128" s="9">
        <v>0.9950000000000006</v>
      </c>
      <c r="BB128" s="9">
        <v>0.9999999999999998</v>
      </c>
      <c r="BC128" s="9">
        <v>0.9500000000000007</v>
      </c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</row>
    <row r="129" ht="15.75" customHeight="1">
      <c r="B129" s="14">
        <v>121.5</v>
      </c>
      <c r="C129" s="8">
        <v>0.027000000000000007</v>
      </c>
      <c r="D129" s="8">
        <v>0.06600000000000002</v>
      </c>
      <c r="E129" s="8">
        <v>1.0000000000000004</v>
      </c>
      <c r="F129" s="9">
        <v>0.9990000000000006</v>
      </c>
      <c r="G129" s="9">
        <v>0.9859999999999999</v>
      </c>
      <c r="H129" s="9">
        <v>0.9980000000000006</v>
      </c>
      <c r="I129" s="9">
        <v>1.0</v>
      </c>
      <c r="J129" s="9">
        <v>1.0</v>
      </c>
      <c r="K129" s="9">
        <v>1.0</v>
      </c>
      <c r="L129" s="9">
        <v>1.0</v>
      </c>
      <c r="M129" s="9">
        <v>1.0</v>
      </c>
      <c r="N129" s="9">
        <v>1.0</v>
      </c>
      <c r="O129" s="9">
        <v>0.9960000000000007</v>
      </c>
      <c r="P129" s="9">
        <v>0.9940000000000007</v>
      </c>
      <c r="Q129" s="9">
        <v>0.9960000000000006</v>
      </c>
      <c r="R129" s="10">
        <v>0.9999999999999998</v>
      </c>
      <c r="S129" s="9">
        <v>1.0</v>
      </c>
      <c r="T129" s="9">
        <v>0.9730000000000008</v>
      </c>
      <c r="U129" s="10">
        <v>1.0</v>
      </c>
      <c r="V129" s="9">
        <v>1.0050000000000001</v>
      </c>
      <c r="W129" s="9">
        <v>0.9940000000000007</v>
      </c>
      <c r="X129" s="10">
        <v>1.0000000000000002</v>
      </c>
      <c r="Y129" s="9">
        <v>0.9890000000000003</v>
      </c>
      <c r="Z129" s="9">
        <v>1.0000000000000004</v>
      </c>
      <c r="AA129" s="10">
        <v>0.9999999999999999</v>
      </c>
      <c r="AB129" s="9">
        <v>1.0080000000000005</v>
      </c>
      <c r="AC129" s="9">
        <v>0.8670000000000007</v>
      </c>
      <c r="AD129" s="10">
        <v>0.9999999999999998</v>
      </c>
      <c r="AE129" s="9">
        <v>0.9700000000000006</v>
      </c>
      <c r="AF129" s="9">
        <v>1.0000000000000002</v>
      </c>
      <c r="AG129" s="9">
        <v>0.9420000000000007</v>
      </c>
      <c r="AH129" s="9">
        <v>1.0160000000000002</v>
      </c>
      <c r="AI129" s="9">
        <v>1.0</v>
      </c>
      <c r="AJ129" s="9">
        <v>0.9550000000000007</v>
      </c>
      <c r="AK129" s="9">
        <v>0.9900000000000007</v>
      </c>
      <c r="AL129" s="9">
        <v>1.0000000000000004</v>
      </c>
      <c r="AM129" s="9">
        <v>1.0000000000000002</v>
      </c>
      <c r="AN129" s="9">
        <v>0.9960000000000004</v>
      </c>
      <c r="AO129" s="9">
        <v>1.0</v>
      </c>
      <c r="AP129" s="9">
        <v>1.0</v>
      </c>
      <c r="AQ129" s="9">
        <v>1.0000000000000004</v>
      </c>
      <c r="AR129" s="9">
        <v>1.0</v>
      </c>
      <c r="AS129" s="9">
        <v>1.0000000000000004</v>
      </c>
      <c r="AT129" s="9">
        <v>0.5388000000000002</v>
      </c>
      <c r="AU129" s="9">
        <v>0.9999999999999998</v>
      </c>
      <c r="AV129" s="9">
        <v>0.9910000000000004</v>
      </c>
      <c r="AW129" s="9">
        <v>1.0000000000000002</v>
      </c>
      <c r="AX129" s="9">
        <v>0.5820000000000004</v>
      </c>
      <c r="AY129" s="9">
        <v>1.0090000000000006</v>
      </c>
      <c r="AZ129" s="9">
        <v>0.9999999999999999</v>
      </c>
      <c r="BA129" s="9">
        <v>0.9950000000000006</v>
      </c>
      <c r="BB129" s="9">
        <v>0.9999999999999998</v>
      </c>
      <c r="BC129" s="9">
        <v>0.9510000000000007</v>
      </c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</row>
    <row r="130" ht="15.75" customHeight="1">
      <c r="B130" s="14">
        <v>122.5</v>
      </c>
      <c r="C130" s="8">
        <v>0.028000000000000008</v>
      </c>
      <c r="D130" s="8">
        <v>0.06800000000000002</v>
      </c>
      <c r="E130" s="8">
        <v>1.0000000000000004</v>
      </c>
      <c r="F130" s="9">
        <v>0.9990000000000006</v>
      </c>
      <c r="G130" s="9">
        <v>0.9859999999999999</v>
      </c>
      <c r="H130" s="9">
        <v>0.9990000000000006</v>
      </c>
      <c r="I130" s="9">
        <v>1.0</v>
      </c>
      <c r="J130" s="9">
        <v>1.0</v>
      </c>
      <c r="K130" s="9">
        <v>1.0</v>
      </c>
      <c r="L130" s="9">
        <v>1.0</v>
      </c>
      <c r="M130" s="9">
        <v>1.0</v>
      </c>
      <c r="N130" s="9">
        <v>1.0</v>
      </c>
      <c r="O130" s="9">
        <v>0.9960000000000007</v>
      </c>
      <c r="P130" s="9">
        <v>0.9940000000000007</v>
      </c>
      <c r="Q130" s="9">
        <v>0.9960000000000006</v>
      </c>
      <c r="R130" s="10">
        <v>0.9999999999999998</v>
      </c>
      <c r="S130" s="9">
        <v>1.0</v>
      </c>
      <c r="T130" s="9">
        <v>0.9750000000000008</v>
      </c>
      <c r="U130" s="10">
        <v>1.0</v>
      </c>
      <c r="V130" s="9">
        <v>1.0050000000000001</v>
      </c>
      <c r="W130" s="9">
        <v>0.9940000000000007</v>
      </c>
      <c r="X130" s="10">
        <v>1.0000000000000002</v>
      </c>
      <c r="Y130" s="9">
        <v>0.9890000000000003</v>
      </c>
      <c r="Z130" s="9">
        <v>1.0000000000000004</v>
      </c>
      <c r="AA130" s="10">
        <v>0.9999999999999999</v>
      </c>
      <c r="AB130" s="9">
        <v>1.0080000000000005</v>
      </c>
      <c r="AC130" s="9">
        <v>0.8720000000000007</v>
      </c>
      <c r="AD130" s="10">
        <v>0.9999999999999998</v>
      </c>
      <c r="AE130" s="9">
        <v>0.9700000000000006</v>
      </c>
      <c r="AF130" s="9">
        <v>1.0000000000000002</v>
      </c>
      <c r="AG130" s="9">
        <v>0.9480000000000007</v>
      </c>
      <c r="AH130" s="9">
        <v>1.0160000000000002</v>
      </c>
      <c r="AI130" s="9">
        <v>1.0</v>
      </c>
      <c r="AJ130" s="9">
        <v>0.9550000000000007</v>
      </c>
      <c r="AK130" s="9">
        <v>0.9900000000000007</v>
      </c>
      <c r="AL130" s="9">
        <v>1.0000000000000004</v>
      </c>
      <c r="AM130" s="9">
        <v>1.0000000000000002</v>
      </c>
      <c r="AN130" s="9">
        <v>0.9960000000000004</v>
      </c>
      <c r="AO130" s="9">
        <v>1.0</v>
      </c>
      <c r="AP130" s="9">
        <v>1.0</v>
      </c>
      <c r="AQ130" s="9">
        <v>1.0000000000000004</v>
      </c>
      <c r="AR130" s="9">
        <v>1.0</v>
      </c>
      <c r="AS130" s="9">
        <v>1.0000000000000004</v>
      </c>
      <c r="AT130" s="9">
        <v>0.5434000000000002</v>
      </c>
      <c r="AU130" s="9">
        <v>0.9999999999999998</v>
      </c>
      <c r="AV130" s="9">
        <v>0.9910000000000004</v>
      </c>
      <c r="AW130" s="9">
        <v>1.0000000000000002</v>
      </c>
      <c r="AX130" s="9">
        <v>0.5900000000000004</v>
      </c>
      <c r="AY130" s="9">
        <v>1.0090000000000006</v>
      </c>
      <c r="AZ130" s="9">
        <v>0.9999999999999999</v>
      </c>
      <c r="BA130" s="9">
        <v>0.9950000000000006</v>
      </c>
      <c r="BB130" s="9">
        <v>0.9999999999999998</v>
      </c>
      <c r="BC130" s="9">
        <v>0.9550000000000007</v>
      </c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</row>
    <row r="131" ht="15.75" customHeight="1">
      <c r="B131" s="14">
        <v>123.5</v>
      </c>
      <c r="C131" s="8">
        <v>0.02900000000000001</v>
      </c>
      <c r="D131" s="8">
        <v>0.07300000000000002</v>
      </c>
      <c r="E131" s="8">
        <v>1.0000000000000004</v>
      </c>
      <c r="F131" s="9">
        <v>0.9990000000000006</v>
      </c>
      <c r="G131" s="9">
        <v>0.9859999999999999</v>
      </c>
      <c r="H131" s="9">
        <v>0.9990000000000006</v>
      </c>
      <c r="I131" s="9">
        <v>1.0</v>
      </c>
      <c r="J131" s="9">
        <v>1.0</v>
      </c>
      <c r="K131" s="9">
        <v>1.0</v>
      </c>
      <c r="L131" s="9">
        <v>1.0</v>
      </c>
      <c r="M131" s="9">
        <v>1.0</v>
      </c>
      <c r="N131" s="9">
        <v>1.0</v>
      </c>
      <c r="O131" s="9">
        <v>0.9960000000000007</v>
      </c>
      <c r="P131" s="9">
        <v>0.9950000000000007</v>
      </c>
      <c r="Q131" s="9">
        <v>0.9960000000000006</v>
      </c>
      <c r="R131" s="10">
        <v>0.9999999999999998</v>
      </c>
      <c r="S131" s="9">
        <v>1.0</v>
      </c>
      <c r="T131" s="9">
        <v>0.9760000000000008</v>
      </c>
      <c r="U131" s="10">
        <v>1.0</v>
      </c>
      <c r="V131" s="9">
        <v>1.0050000000000001</v>
      </c>
      <c r="W131" s="9">
        <v>0.9940000000000007</v>
      </c>
      <c r="X131" s="10">
        <v>1.0000000000000002</v>
      </c>
      <c r="Y131" s="9">
        <v>0.9890000000000003</v>
      </c>
      <c r="Z131" s="9">
        <v>1.0000000000000004</v>
      </c>
      <c r="AA131" s="10">
        <v>0.9999999999999999</v>
      </c>
      <c r="AB131" s="9">
        <v>1.0080000000000005</v>
      </c>
      <c r="AC131" s="9">
        <v>0.8770000000000007</v>
      </c>
      <c r="AD131" s="10">
        <v>0.9999999999999998</v>
      </c>
      <c r="AE131" s="9">
        <v>0.9700000000000006</v>
      </c>
      <c r="AF131" s="9">
        <v>1.0000000000000002</v>
      </c>
      <c r="AG131" s="9">
        <v>0.9520000000000007</v>
      </c>
      <c r="AH131" s="9">
        <v>1.0160000000000002</v>
      </c>
      <c r="AI131" s="9">
        <v>1.0</v>
      </c>
      <c r="AJ131" s="9">
        <v>0.9570000000000007</v>
      </c>
      <c r="AK131" s="9">
        <v>0.9900000000000007</v>
      </c>
      <c r="AL131" s="9">
        <v>1.0000000000000004</v>
      </c>
      <c r="AM131" s="9">
        <v>1.0000000000000002</v>
      </c>
      <c r="AN131" s="9">
        <v>0.9960000000000004</v>
      </c>
      <c r="AO131" s="9">
        <v>1.0</v>
      </c>
      <c r="AP131" s="9">
        <v>1.0</v>
      </c>
      <c r="AQ131" s="9">
        <v>1.0000000000000004</v>
      </c>
      <c r="AR131" s="9">
        <v>1.0</v>
      </c>
      <c r="AS131" s="9">
        <v>1.0000000000000004</v>
      </c>
      <c r="AT131" s="9">
        <v>0.5480000000000003</v>
      </c>
      <c r="AU131" s="9">
        <v>0.9999999999999998</v>
      </c>
      <c r="AV131" s="9">
        <v>0.9910000000000004</v>
      </c>
      <c r="AW131" s="9">
        <v>1.0000000000000002</v>
      </c>
      <c r="AX131" s="9">
        <v>0.6000000000000004</v>
      </c>
      <c r="AY131" s="9">
        <v>1.0090000000000006</v>
      </c>
      <c r="AZ131" s="9">
        <v>0.9999999999999999</v>
      </c>
      <c r="BA131" s="9">
        <v>0.9950000000000006</v>
      </c>
      <c r="BB131" s="9">
        <v>0.9999999999999998</v>
      </c>
      <c r="BC131" s="9">
        <v>0.9580000000000007</v>
      </c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</row>
    <row r="132" ht="15.75" customHeight="1">
      <c r="B132" s="14">
        <v>124.5</v>
      </c>
      <c r="C132" s="8">
        <v>0.02900000000000001</v>
      </c>
      <c r="D132" s="8">
        <v>0.07700000000000003</v>
      </c>
      <c r="E132" s="8">
        <v>1.0000000000000004</v>
      </c>
      <c r="F132" s="9">
        <v>1.0000000000000004</v>
      </c>
      <c r="G132" s="9">
        <v>0.9859999999999999</v>
      </c>
      <c r="H132" s="9">
        <v>0.9990000000000006</v>
      </c>
      <c r="I132" s="9">
        <v>1.0</v>
      </c>
      <c r="J132" s="9">
        <v>1.0</v>
      </c>
      <c r="K132" s="9">
        <v>1.0</v>
      </c>
      <c r="L132" s="9">
        <v>1.0</v>
      </c>
      <c r="M132" s="9">
        <v>1.0</v>
      </c>
      <c r="N132" s="9">
        <v>1.0</v>
      </c>
      <c r="O132" s="9">
        <v>0.9960000000000007</v>
      </c>
      <c r="P132" s="9">
        <v>0.9950000000000007</v>
      </c>
      <c r="Q132" s="9">
        <v>0.9960000000000006</v>
      </c>
      <c r="R132" s="10">
        <v>0.9999999999999998</v>
      </c>
      <c r="S132" s="9">
        <v>1.0</v>
      </c>
      <c r="T132" s="9">
        <v>0.9770000000000008</v>
      </c>
      <c r="U132" s="10">
        <v>1.0</v>
      </c>
      <c r="V132" s="9">
        <v>1.0050000000000001</v>
      </c>
      <c r="W132" s="9">
        <v>0.9940000000000007</v>
      </c>
      <c r="X132" s="10">
        <v>1.0000000000000002</v>
      </c>
      <c r="Y132" s="9">
        <v>0.9890000000000003</v>
      </c>
      <c r="Z132" s="9">
        <v>1.0000000000000004</v>
      </c>
      <c r="AA132" s="10">
        <v>0.9999999999999999</v>
      </c>
      <c r="AB132" s="9">
        <v>1.0080000000000005</v>
      </c>
      <c r="AC132" s="9">
        <v>0.8850000000000007</v>
      </c>
      <c r="AD132" s="10">
        <v>0.9999999999999998</v>
      </c>
      <c r="AE132" s="9">
        <v>0.9700000000000006</v>
      </c>
      <c r="AF132" s="9">
        <v>1.0000000000000002</v>
      </c>
      <c r="AG132" s="9">
        <v>0.9540000000000007</v>
      </c>
      <c r="AH132" s="9">
        <v>1.0160000000000002</v>
      </c>
      <c r="AI132" s="9">
        <v>1.0</v>
      </c>
      <c r="AJ132" s="9">
        <v>0.9600000000000007</v>
      </c>
      <c r="AK132" s="9">
        <v>0.9900000000000007</v>
      </c>
      <c r="AL132" s="9">
        <v>1.0000000000000004</v>
      </c>
      <c r="AM132" s="9">
        <v>1.0000000000000002</v>
      </c>
      <c r="AN132" s="9">
        <v>0.9960000000000004</v>
      </c>
      <c r="AO132" s="9">
        <v>1.0</v>
      </c>
      <c r="AP132" s="9">
        <v>1.0</v>
      </c>
      <c r="AQ132" s="9">
        <v>1.0000000000000004</v>
      </c>
      <c r="AR132" s="9">
        <v>1.0</v>
      </c>
      <c r="AS132" s="9">
        <v>1.0000000000000004</v>
      </c>
      <c r="AT132" s="9">
        <v>0.5532000000000002</v>
      </c>
      <c r="AU132" s="9">
        <v>0.9999999999999998</v>
      </c>
      <c r="AV132" s="9">
        <v>0.9910000000000004</v>
      </c>
      <c r="AW132" s="9">
        <v>1.0000000000000002</v>
      </c>
      <c r="AX132" s="9">
        <v>0.6080000000000004</v>
      </c>
      <c r="AY132" s="9">
        <v>1.0090000000000006</v>
      </c>
      <c r="AZ132" s="9">
        <v>0.9999999999999999</v>
      </c>
      <c r="BA132" s="9">
        <v>0.9950000000000006</v>
      </c>
      <c r="BB132" s="9">
        <v>0.9999999999999998</v>
      </c>
      <c r="BC132" s="9">
        <v>0.9600000000000007</v>
      </c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</row>
    <row r="133" ht="15.75" customHeight="1">
      <c r="B133" s="14">
        <v>125.5</v>
      </c>
      <c r="C133" s="8">
        <v>0.02900000000000001</v>
      </c>
      <c r="D133" s="8">
        <v>0.08000000000000003</v>
      </c>
      <c r="E133" s="8">
        <v>1.0000000000000004</v>
      </c>
      <c r="F133" s="9">
        <v>1.0000000000000004</v>
      </c>
      <c r="G133" s="9">
        <v>0.9859999999999999</v>
      </c>
      <c r="H133" s="9">
        <v>0.9990000000000006</v>
      </c>
      <c r="I133" s="9">
        <v>1.0</v>
      </c>
      <c r="J133" s="9">
        <v>1.0</v>
      </c>
      <c r="K133" s="9">
        <v>1.0</v>
      </c>
      <c r="L133" s="9">
        <v>1.0</v>
      </c>
      <c r="M133" s="9">
        <v>1.0</v>
      </c>
      <c r="N133" s="9">
        <v>1.0</v>
      </c>
      <c r="O133" s="9">
        <v>0.9960000000000007</v>
      </c>
      <c r="P133" s="9">
        <v>0.9970000000000007</v>
      </c>
      <c r="Q133" s="9">
        <v>0.9960000000000006</v>
      </c>
      <c r="R133" s="10">
        <v>0.9999999999999998</v>
      </c>
      <c r="S133" s="9">
        <v>1.0</v>
      </c>
      <c r="T133" s="9">
        <v>0.9800000000000008</v>
      </c>
      <c r="U133" s="10">
        <v>1.0</v>
      </c>
      <c r="V133" s="9">
        <v>1.0050000000000001</v>
      </c>
      <c r="W133" s="9">
        <v>0.9940000000000007</v>
      </c>
      <c r="X133" s="10">
        <v>1.0000000000000002</v>
      </c>
      <c r="Y133" s="9">
        <v>0.9890000000000003</v>
      </c>
      <c r="Z133" s="9">
        <v>1.0000000000000004</v>
      </c>
      <c r="AA133" s="10">
        <v>0.9999999999999999</v>
      </c>
      <c r="AB133" s="9">
        <v>1.0080000000000005</v>
      </c>
      <c r="AC133" s="9">
        <v>0.8890000000000007</v>
      </c>
      <c r="AD133" s="10">
        <v>0.9999999999999998</v>
      </c>
      <c r="AE133" s="9">
        <v>0.9700000000000006</v>
      </c>
      <c r="AF133" s="9">
        <v>1.0000000000000002</v>
      </c>
      <c r="AG133" s="9">
        <v>0.9570000000000007</v>
      </c>
      <c r="AH133" s="9">
        <v>1.0160000000000002</v>
      </c>
      <c r="AI133" s="9">
        <v>1.0</v>
      </c>
      <c r="AJ133" s="9">
        <v>0.9620000000000007</v>
      </c>
      <c r="AK133" s="9">
        <v>0.9900000000000007</v>
      </c>
      <c r="AL133" s="9">
        <v>1.0000000000000004</v>
      </c>
      <c r="AM133" s="9">
        <v>1.0000000000000002</v>
      </c>
      <c r="AN133" s="9">
        <v>0.9960000000000004</v>
      </c>
      <c r="AO133" s="9">
        <v>1.0</v>
      </c>
      <c r="AP133" s="9">
        <v>1.0</v>
      </c>
      <c r="AQ133" s="9">
        <v>1.0000000000000004</v>
      </c>
      <c r="AR133" s="9">
        <v>1.0</v>
      </c>
      <c r="AS133" s="9">
        <v>1.0000000000000004</v>
      </c>
      <c r="AT133" s="9">
        <v>0.5586000000000002</v>
      </c>
      <c r="AU133" s="9">
        <v>0.9999999999999998</v>
      </c>
      <c r="AV133" s="9">
        <v>0.9910000000000004</v>
      </c>
      <c r="AW133" s="9">
        <v>1.0000000000000002</v>
      </c>
      <c r="AX133" s="9">
        <v>0.6170000000000004</v>
      </c>
      <c r="AY133" s="9">
        <v>1.0090000000000006</v>
      </c>
      <c r="AZ133" s="9">
        <v>0.9999999999999999</v>
      </c>
      <c r="BA133" s="9">
        <v>0.9950000000000006</v>
      </c>
      <c r="BB133" s="9">
        <v>0.9999999999999998</v>
      </c>
      <c r="BC133" s="9">
        <v>0.9600000000000007</v>
      </c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</row>
    <row r="134" ht="15.75" customHeight="1">
      <c r="B134" s="14">
        <v>126.5</v>
      </c>
      <c r="C134" s="8">
        <v>0.02900000000000001</v>
      </c>
      <c r="D134" s="8">
        <v>0.08300000000000003</v>
      </c>
      <c r="E134" s="8">
        <v>1.0000000000000004</v>
      </c>
      <c r="F134" s="9">
        <v>1.0000000000000004</v>
      </c>
      <c r="G134" s="9">
        <v>0.9859999999999999</v>
      </c>
      <c r="H134" s="9">
        <v>0.9990000000000006</v>
      </c>
      <c r="I134" s="9">
        <v>1.0</v>
      </c>
      <c r="J134" s="9">
        <v>1.0</v>
      </c>
      <c r="K134" s="9">
        <v>1.0</v>
      </c>
      <c r="L134" s="9">
        <v>1.0</v>
      </c>
      <c r="M134" s="9">
        <v>1.0</v>
      </c>
      <c r="N134" s="9">
        <v>1.0</v>
      </c>
      <c r="O134" s="9">
        <v>0.9960000000000007</v>
      </c>
      <c r="P134" s="9">
        <v>0.9970000000000007</v>
      </c>
      <c r="Q134" s="9">
        <v>0.9960000000000006</v>
      </c>
      <c r="R134" s="10">
        <v>0.9999999999999998</v>
      </c>
      <c r="S134" s="9">
        <v>1.0</v>
      </c>
      <c r="T134" s="9">
        <v>0.9800000000000008</v>
      </c>
      <c r="U134" s="10">
        <v>1.0</v>
      </c>
      <c r="V134" s="9">
        <v>1.0050000000000001</v>
      </c>
      <c r="W134" s="9">
        <v>0.9940000000000007</v>
      </c>
      <c r="X134" s="10">
        <v>1.0000000000000002</v>
      </c>
      <c r="Y134" s="9">
        <v>0.9890000000000003</v>
      </c>
      <c r="Z134" s="9">
        <v>1.0000000000000004</v>
      </c>
      <c r="AA134" s="10">
        <v>0.9999999999999999</v>
      </c>
      <c r="AB134" s="9">
        <v>1.0080000000000005</v>
      </c>
      <c r="AC134" s="9">
        <v>0.8920000000000007</v>
      </c>
      <c r="AD134" s="10">
        <v>0.9999999999999998</v>
      </c>
      <c r="AE134" s="9">
        <v>0.9700000000000006</v>
      </c>
      <c r="AF134" s="9">
        <v>1.0000000000000002</v>
      </c>
      <c r="AG134" s="9">
        <v>0.9590000000000007</v>
      </c>
      <c r="AH134" s="9">
        <v>1.0160000000000002</v>
      </c>
      <c r="AI134" s="9">
        <v>1.0</v>
      </c>
      <c r="AJ134" s="9">
        <v>0.9640000000000007</v>
      </c>
      <c r="AK134" s="9">
        <v>0.9900000000000007</v>
      </c>
      <c r="AL134" s="9">
        <v>1.0000000000000004</v>
      </c>
      <c r="AM134" s="9">
        <v>1.0000000000000002</v>
      </c>
      <c r="AN134" s="9">
        <v>0.9960000000000004</v>
      </c>
      <c r="AO134" s="9">
        <v>1.0</v>
      </c>
      <c r="AP134" s="9">
        <v>1.0</v>
      </c>
      <c r="AQ134" s="9">
        <v>1.0000000000000004</v>
      </c>
      <c r="AR134" s="9">
        <v>1.0</v>
      </c>
      <c r="AS134" s="9">
        <v>1.0000000000000004</v>
      </c>
      <c r="AT134" s="9">
        <v>0.5634000000000002</v>
      </c>
      <c r="AU134" s="9">
        <v>0.9999999999999998</v>
      </c>
      <c r="AV134" s="9">
        <v>0.9910000000000004</v>
      </c>
      <c r="AW134" s="9">
        <v>1.0000000000000002</v>
      </c>
      <c r="AX134" s="9">
        <v>0.6220000000000004</v>
      </c>
      <c r="AY134" s="9">
        <v>1.0090000000000006</v>
      </c>
      <c r="AZ134" s="9">
        <v>0.9999999999999999</v>
      </c>
      <c r="BA134" s="9">
        <v>0.9950000000000006</v>
      </c>
      <c r="BB134" s="9">
        <v>0.9999999999999998</v>
      </c>
      <c r="BC134" s="9">
        <v>0.9620000000000007</v>
      </c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</row>
    <row r="135" ht="15.75" customHeight="1">
      <c r="B135" s="14">
        <v>127.5</v>
      </c>
      <c r="C135" s="8">
        <v>0.031000000000000007</v>
      </c>
      <c r="D135" s="8">
        <v>0.08400000000000003</v>
      </c>
      <c r="E135" s="8">
        <v>1.0000000000000004</v>
      </c>
      <c r="F135" s="9">
        <v>1.0000000000000004</v>
      </c>
      <c r="G135" s="9">
        <v>0.9859999999999999</v>
      </c>
      <c r="H135" s="9">
        <v>0.9990000000000006</v>
      </c>
      <c r="I135" s="9">
        <v>1.0</v>
      </c>
      <c r="J135" s="9">
        <v>1.0</v>
      </c>
      <c r="K135" s="9">
        <v>1.0</v>
      </c>
      <c r="L135" s="9">
        <v>1.0</v>
      </c>
      <c r="M135" s="9">
        <v>1.0</v>
      </c>
      <c r="N135" s="9">
        <v>1.0</v>
      </c>
      <c r="O135" s="9">
        <v>0.9960000000000007</v>
      </c>
      <c r="P135" s="9">
        <v>0.9970000000000007</v>
      </c>
      <c r="Q135" s="9">
        <v>0.9960000000000006</v>
      </c>
      <c r="R135" s="10">
        <v>0.9999999999999998</v>
      </c>
      <c r="S135" s="9">
        <v>1.0</v>
      </c>
      <c r="T135" s="9">
        <v>0.9830000000000008</v>
      </c>
      <c r="U135" s="10">
        <v>1.0</v>
      </c>
      <c r="V135" s="9">
        <v>1.0050000000000001</v>
      </c>
      <c r="W135" s="9">
        <v>0.9940000000000007</v>
      </c>
      <c r="X135" s="10">
        <v>1.0000000000000002</v>
      </c>
      <c r="Y135" s="9">
        <v>0.9890000000000003</v>
      </c>
      <c r="Z135" s="9">
        <v>1.0000000000000004</v>
      </c>
      <c r="AA135" s="10">
        <v>0.9999999999999999</v>
      </c>
      <c r="AB135" s="9">
        <v>1.0080000000000005</v>
      </c>
      <c r="AC135" s="9">
        <v>0.8970000000000007</v>
      </c>
      <c r="AD135" s="10">
        <v>0.9999999999999998</v>
      </c>
      <c r="AE135" s="9">
        <v>0.9700000000000006</v>
      </c>
      <c r="AF135" s="9">
        <v>1.0000000000000002</v>
      </c>
      <c r="AG135" s="9">
        <v>0.9600000000000007</v>
      </c>
      <c r="AH135" s="9">
        <v>1.0160000000000002</v>
      </c>
      <c r="AI135" s="9">
        <v>1.0</v>
      </c>
      <c r="AJ135" s="9">
        <v>0.9640000000000007</v>
      </c>
      <c r="AK135" s="9">
        <v>0.9900000000000007</v>
      </c>
      <c r="AL135" s="9">
        <v>1.0000000000000004</v>
      </c>
      <c r="AM135" s="9">
        <v>1.0000000000000002</v>
      </c>
      <c r="AN135" s="9">
        <v>0.9960000000000004</v>
      </c>
      <c r="AO135" s="9">
        <v>1.0</v>
      </c>
      <c r="AP135" s="9">
        <v>1.0</v>
      </c>
      <c r="AQ135" s="9">
        <v>1.0000000000000004</v>
      </c>
      <c r="AR135" s="9">
        <v>1.0</v>
      </c>
      <c r="AS135" s="9">
        <v>1.0000000000000004</v>
      </c>
      <c r="AT135" s="9">
        <v>0.5698000000000002</v>
      </c>
      <c r="AU135" s="9">
        <v>0.9999999999999998</v>
      </c>
      <c r="AV135" s="9">
        <v>0.9910000000000004</v>
      </c>
      <c r="AW135" s="9">
        <v>1.0000000000000002</v>
      </c>
      <c r="AX135" s="9">
        <v>0.6300000000000004</v>
      </c>
      <c r="AY135" s="9">
        <v>1.0090000000000006</v>
      </c>
      <c r="AZ135" s="9">
        <v>0.9999999999999999</v>
      </c>
      <c r="BA135" s="9">
        <v>0.9950000000000006</v>
      </c>
      <c r="BB135" s="9">
        <v>0.9999999999999998</v>
      </c>
      <c r="BC135" s="9">
        <v>0.9640000000000007</v>
      </c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</row>
    <row r="136" ht="15.75" customHeight="1">
      <c r="B136" s="14">
        <v>128.5</v>
      </c>
      <c r="C136" s="8">
        <v>0.03200000000000001</v>
      </c>
      <c r="D136" s="8">
        <v>0.08800000000000004</v>
      </c>
      <c r="E136" s="8">
        <v>1.0000000000000004</v>
      </c>
      <c r="F136" s="9">
        <v>1.0000000000000004</v>
      </c>
      <c r="G136" s="9">
        <v>0.9859999999999999</v>
      </c>
      <c r="H136" s="9">
        <v>0.9990000000000006</v>
      </c>
      <c r="I136" s="9">
        <v>1.0</v>
      </c>
      <c r="J136" s="9">
        <v>1.0</v>
      </c>
      <c r="K136" s="9">
        <v>1.0</v>
      </c>
      <c r="L136" s="9">
        <v>1.0</v>
      </c>
      <c r="M136" s="9">
        <v>1.0</v>
      </c>
      <c r="N136" s="9">
        <v>1.0</v>
      </c>
      <c r="O136" s="9">
        <v>0.9970000000000007</v>
      </c>
      <c r="P136" s="9">
        <v>0.9970000000000007</v>
      </c>
      <c r="Q136" s="9">
        <v>0.9960000000000006</v>
      </c>
      <c r="R136" s="10">
        <v>0.9999999999999998</v>
      </c>
      <c r="S136" s="9">
        <v>1.0</v>
      </c>
      <c r="T136" s="9">
        <v>0.9850000000000008</v>
      </c>
      <c r="U136" s="10">
        <v>1.0</v>
      </c>
      <c r="V136" s="9">
        <v>1.0050000000000001</v>
      </c>
      <c r="W136" s="9">
        <v>0.9940000000000007</v>
      </c>
      <c r="X136" s="10">
        <v>1.0000000000000002</v>
      </c>
      <c r="Y136" s="9">
        <v>0.9890000000000003</v>
      </c>
      <c r="Z136" s="9">
        <v>1.0000000000000004</v>
      </c>
      <c r="AA136" s="10">
        <v>0.9999999999999999</v>
      </c>
      <c r="AB136" s="9">
        <v>1.0080000000000005</v>
      </c>
      <c r="AC136" s="9">
        <v>0.9030000000000007</v>
      </c>
      <c r="AD136" s="10">
        <v>0.9999999999999998</v>
      </c>
      <c r="AE136" s="9">
        <v>0.9700000000000006</v>
      </c>
      <c r="AF136" s="9">
        <v>1.0000000000000002</v>
      </c>
      <c r="AG136" s="9">
        <v>0.9620000000000007</v>
      </c>
      <c r="AH136" s="9">
        <v>1.0160000000000002</v>
      </c>
      <c r="AI136" s="9">
        <v>1.0</v>
      </c>
      <c r="AJ136" s="9">
        <v>0.9690000000000007</v>
      </c>
      <c r="AK136" s="9">
        <v>0.9900000000000007</v>
      </c>
      <c r="AL136" s="9">
        <v>1.0000000000000004</v>
      </c>
      <c r="AM136" s="9">
        <v>1.0000000000000002</v>
      </c>
      <c r="AN136" s="9">
        <v>0.9960000000000004</v>
      </c>
      <c r="AO136" s="9">
        <v>1.0</v>
      </c>
      <c r="AP136" s="9">
        <v>1.0</v>
      </c>
      <c r="AQ136" s="9">
        <v>1.0000000000000004</v>
      </c>
      <c r="AR136" s="9">
        <v>1.0</v>
      </c>
      <c r="AS136" s="9">
        <v>1.0000000000000004</v>
      </c>
      <c r="AT136" s="9">
        <v>0.5758000000000002</v>
      </c>
      <c r="AU136" s="9">
        <v>0.9999999999999998</v>
      </c>
      <c r="AV136" s="9">
        <v>0.9910000000000004</v>
      </c>
      <c r="AW136" s="9">
        <v>1.0000000000000002</v>
      </c>
      <c r="AX136" s="9">
        <v>0.6330000000000005</v>
      </c>
      <c r="AY136" s="9">
        <v>1.0090000000000006</v>
      </c>
      <c r="AZ136" s="9">
        <v>0.9999999999999999</v>
      </c>
      <c r="BA136" s="9">
        <v>0.9950000000000006</v>
      </c>
      <c r="BB136" s="9">
        <v>0.9999999999999998</v>
      </c>
      <c r="BC136" s="9">
        <v>0.9660000000000007</v>
      </c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</row>
    <row r="137" ht="15.75" customHeight="1">
      <c r="B137" s="14">
        <v>129.5</v>
      </c>
      <c r="C137" s="8">
        <v>0.03400000000000001</v>
      </c>
      <c r="D137" s="8">
        <v>0.09100000000000004</v>
      </c>
      <c r="E137" s="8">
        <v>1.0000000000000004</v>
      </c>
      <c r="F137" s="9">
        <v>1.0000000000000004</v>
      </c>
      <c r="G137" s="9">
        <v>0.9859999999999999</v>
      </c>
      <c r="H137" s="9">
        <v>0.9990000000000006</v>
      </c>
      <c r="I137" s="9">
        <v>1.0</v>
      </c>
      <c r="J137" s="9">
        <v>1.0</v>
      </c>
      <c r="K137" s="9">
        <v>1.0</v>
      </c>
      <c r="L137" s="9">
        <v>1.0</v>
      </c>
      <c r="M137" s="9">
        <v>1.0</v>
      </c>
      <c r="N137" s="9">
        <v>1.0</v>
      </c>
      <c r="O137" s="9">
        <v>0.9970000000000007</v>
      </c>
      <c r="P137" s="9">
        <v>0.9970000000000007</v>
      </c>
      <c r="Q137" s="9">
        <v>0.9970000000000006</v>
      </c>
      <c r="R137" s="10">
        <v>0.9999999999999998</v>
      </c>
      <c r="S137" s="9">
        <v>1.0</v>
      </c>
      <c r="T137" s="9">
        <v>0.9890000000000008</v>
      </c>
      <c r="U137" s="10">
        <v>1.0</v>
      </c>
      <c r="V137" s="9">
        <v>1.0050000000000001</v>
      </c>
      <c r="W137" s="9">
        <v>0.9950000000000007</v>
      </c>
      <c r="X137" s="10">
        <v>1.0000000000000002</v>
      </c>
      <c r="Y137" s="9">
        <v>0.9890000000000003</v>
      </c>
      <c r="Z137" s="9">
        <v>1.0000000000000004</v>
      </c>
      <c r="AA137" s="10">
        <v>0.9999999999999999</v>
      </c>
      <c r="AB137" s="9">
        <v>1.0080000000000005</v>
      </c>
      <c r="AC137" s="9">
        <v>0.9040000000000007</v>
      </c>
      <c r="AD137" s="10">
        <v>0.9999999999999998</v>
      </c>
      <c r="AE137" s="9">
        <v>0.9700000000000006</v>
      </c>
      <c r="AF137" s="9">
        <v>1.0000000000000002</v>
      </c>
      <c r="AG137" s="9">
        <v>0.9640000000000007</v>
      </c>
      <c r="AH137" s="9">
        <v>1.0160000000000002</v>
      </c>
      <c r="AI137" s="9">
        <v>1.0</v>
      </c>
      <c r="AJ137" s="9">
        <v>0.9690000000000007</v>
      </c>
      <c r="AK137" s="9">
        <v>0.9900000000000007</v>
      </c>
      <c r="AL137" s="9">
        <v>1.0000000000000004</v>
      </c>
      <c r="AM137" s="9">
        <v>1.0000000000000002</v>
      </c>
      <c r="AN137" s="9">
        <v>0.9960000000000004</v>
      </c>
      <c r="AO137" s="9">
        <v>1.0</v>
      </c>
      <c r="AP137" s="9">
        <v>1.0</v>
      </c>
      <c r="AQ137" s="9">
        <v>1.0000000000000004</v>
      </c>
      <c r="AR137" s="9">
        <v>1.0</v>
      </c>
      <c r="AS137" s="9">
        <v>1.0000000000000004</v>
      </c>
      <c r="AT137" s="9">
        <v>0.5818000000000002</v>
      </c>
      <c r="AU137" s="9">
        <v>0.9999999999999998</v>
      </c>
      <c r="AV137" s="9">
        <v>0.9910000000000004</v>
      </c>
      <c r="AW137" s="9">
        <v>1.0000000000000002</v>
      </c>
      <c r="AX137" s="9">
        <v>0.6430000000000005</v>
      </c>
      <c r="AY137" s="9">
        <v>1.0090000000000006</v>
      </c>
      <c r="AZ137" s="9">
        <v>0.9999999999999999</v>
      </c>
      <c r="BA137" s="9">
        <v>0.9950000000000006</v>
      </c>
      <c r="BB137" s="9">
        <v>0.9999999999999998</v>
      </c>
      <c r="BC137" s="9">
        <v>0.9670000000000007</v>
      </c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</row>
    <row r="138" ht="15.75" customHeight="1">
      <c r="B138" s="14">
        <v>130.5</v>
      </c>
      <c r="C138" s="8">
        <v>0.03500000000000001</v>
      </c>
      <c r="D138" s="8">
        <v>0.09400000000000004</v>
      </c>
      <c r="E138" s="8">
        <v>1.0000000000000004</v>
      </c>
      <c r="F138" s="9">
        <v>1.0000000000000004</v>
      </c>
      <c r="G138" s="9">
        <v>0.9859999999999999</v>
      </c>
      <c r="H138" s="9">
        <v>0.9990000000000006</v>
      </c>
      <c r="I138" s="9">
        <v>1.0</v>
      </c>
      <c r="J138" s="9">
        <v>1.0</v>
      </c>
      <c r="K138" s="9">
        <v>1.0</v>
      </c>
      <c r="L138" s="9">
        <v>1.0</v>
      </c>
      <c r="M138" s="9">
        <v>1.0</v>
      </c>
      <c r="N138" s="9">
        <v>1.0</v>
      </c>
      <c r="O138" s="9">
        <v>0.9970000000000007</v>
      </c>
      <c r="P138" s="9">
        <v>0.9970000000000007</v>
      </c>
      <c r="Q138" s="9">
        <v>0.9970000000000006</v>
      </c>
      <c r="R138" s="10">
        <v>0.9999999999999998</v>
      </c>
      <c r="S138" s="9">
        <v>1.0</v>
      </c>
      <c r="T138" s="9">
        <v>0.9900000000000008</v>
      </c>
      <c r="U138" s="10">
        <v>1.0</v>
      </c>
      <c r="V138" s="9">
        <v>1.0050000000000001</v>
      </c>
      <c r="W138" s="9">
        <v>0.9950000000000007</v>
      </c>
      <c r="X138" s="10">
        <v>1.0000000000000002</v>
      </c>
      <c r="Y138" s="9">
        <v>0.9890000000000003</v>
      </c>
      <c r="Z138" s="9">
        <v>1.0000000000000004</v>
      </c>
      <c r="AA138" s="10">
        <v>0.9999999999999999</v>
      </c>
      <c r="AB138" s="9">
        <v>1.0080000000000005</v>
      </c>
      <c r="AC138" s="9">
        <v>0.9080000000000007</v>
      </c>
      <c r="AD138" s="10">
        <v>0.9999999999999998</v>
      </c>
      <c r="AE138" s="9">
        <v>0.9700000000000006</v>
      </c>
      <c r="AF138" s="9">
        <v>1.0000000000000002</v>
      </c>
      <c r="AG138" s="9">
        <v>0.9650000000000007</v>
      </c>
      <c r="AH138" s="9">
        <v>1.0160000000000002</v>
      </c>
      <c r="AI138" s="9">
        <v>1.0</v>
      </c>
      <c r="AJ138" s="9">
        <v>0.9690000000000007</v>
      </c>
      <c r="AK138" s="9">
        <v>0.9900000000000007</v>
      </c>
      <c r="AL138" s="9">
        <v>1.0000000000000004</v>
      </c>
      <c r="AM138" s="9">
        <v>1.0000000000000002</v>
      </c>
      <c r="AN138" s="9">
        <v>0.9960000000000004</v>
      </c>
      <c r="AO138" s="9">
        <v>1.0</v>
      </c>
      <c r="AP138" s="9">
        <v>1.0</v>
      </c>
      <c r="AQ138" s="9">
        <v>1.0000000000000004</v>
      </c>
      <c r="AR138" s="9">
        <v>1.0</v>
      </c>
      <c r="AS138" s="9">
        <v>1.0000000000000004</v>
      </c>
      <c r="AT138" s="9">
        <v>0.5866000000000002</v>
      </c>
      <c r="AU138" s="9">
        <v>0.9999999999999998</v>
      </c>
      <c r="AV138" s="9">
        <v>0.9910000000000004</v>
      </c>
      <c r="AW138" s="9">
        <v>1.0000000000000002</v>
      </c>
      <c r="AX138" s="9">
        <v>0.6520000000000005</v>
      </c>
      <c r="AY138" s="9">
        <v>1.0090000000000006</v>
      </c>
      <c r="AZ138" s="9">
        <v>0.9999999999999999</v>
      </c>
      <c r="BA138" s="9">
        <v>0.9950000000000006</v>
      </c>
      <c r="BB138" s="9">
        <v>0.9999999999999998</v>
      </c>
      <c r="BC138" s="9">
        <v>0.9670000000000007</v>
      </c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</row>
    <row r="139" ht="15.75" customHeight="1">
      <c r="B139" s="14">
        <v>131.5</v>
      </c>
      <c r="C139" s="8">
        <v>0.03500000000000001</v>
      </c>
      <c r="D139" s="8">
        <v>0.09900000000000005</v>
      </c>
      <c r="E139" s="8">
        <v>1.0000000000000004</v>
      </c>
      <c r="F139" s="9">
        <v>1.0000000000000004</v>
      </c>
      <c r="G139" s="9">
        <v>0.9859999999999999</v>
      </c>
      <c r="H139" s="9">
        <v>0.9990000000000006</v>
      </c>
      <c r="I139" s="9">
        <v>1.0</v>
      </c>
      <c r="J139" s="9">
        <v>1.0</v>
      </c>
      <c r="K139" s="9">
        <v>1.0</v>
      </c>
      <c r="L139" s="9">
        <v>1.0</v>
      </c>
      <c r="M139" s="9">
        <v>1.0</v>
      </c>
      <c r="N139" s="9">
        <v>1.0</v>
      </c>
      <c r="O139" s="9">
        <v>0.9970000000000007</v>
      </c>
      <c r="P139" s="9">
        <v>0.9970000000000007</v>
      </c>
      <c r="Q139" s="9">
        <v>0.9970000000000006</v>
      </c>
      <c r="R139" s="10">
        <v>0.9999999999999998</v>
      </c>
      <c r="S139" s="9">
        <v>1.0</v>
      </c>
      <c r="T139" s="9">
        <v>0.9900000000000008</v>
      </c>
      <c r="U139" s="10">
        <v>1.0</v>
      </c>
      <c r="V139" s="9">
        <v>1.0050000000000001</v>
      </c>
      <c r="W139" s="9">
        <v>0.9950000000000007</v>
      </c>
      <c r="X139" s="10">
        <v>1.0000000000000002</v>
      </c>
      <c r="Y139" s="9">
        <v>0.9890000000000003</v>
      </c>
      <c r="Z139" s="9">
        <v>1.0000000000000004</v>
      </c>
      <c r="AA139" s="10">
        <v>0.9999999999999999</v>
      </c>
      <c r="AB139" s="9">
        <v>1.0080000000000005</v>
      </c>
      <c r="AC139" s="9">
        <v>0.9100000000000007</v>
      </c>
      <c r="AD139" s="10">
        <v>0.9999999999999998</v>
      </c>
      <c r="AE139" s="9">
        <v>0.9700000000000006</v>
      </c>
      <c r="AF139" s="9">
        <v>1.0000000000000002</v>
      </c>
      <c r="AG139" s="9">
        <v>0.9680000000000007</v>
      </c>
      <c r="AH139" s="9">
        <v>1.0160000000000002</v>
      </c>
      <c r="AI139" s="9">
        <v>1.0</v>
      </c>
      <c r="AJ139" s="9">
        <v>0.9700000000000008</v>
      </c>
      <c r="AK139" s="9">
        <v>0.9900000000000007</v>
      </c>
      <c r="AL139" s="9">
        <v>1.0000000000000004</v>
      </c>
      <c r="AM139" s="9">
        <v>1.0000000000000002</v>
      </c>
      <c r="AN139" s="9">
        <v>0.9960000000000004</v>
      </c>
      <c r="AO139" s="9">
        <v>1.0</v>
      </c>
      <c r="AP139" s="9">
        <v>1.0</v>
      </c>
      <c r="AQ139" s="9">
        <v>1.0000000000000004</v>
      </c>
      <c r="AR139" s="9">
        <v>1.0</v>
      </c>
      <c r="AS139" s="9">
        <v>1.0000000000000004</v>
      </c>
      <c r="AT139" s="9">
        <v>0.5910000000000002</v>
      </c>
      <c r="AU139" s="9">
        <v>0.9999999999999998</v>
      </c>
      <c r="AV139" s="9">
        <v>0.9910000000000004</v>
      </c>
      <c r="AW139" s="9">
        <v>1.0000000000000002</v>
      </c>
      <c r="AX139" s="9">
        <v>0.6630000000000005</v>
      </c>
      <c r="AY139" s="9">
        <v>1.0090000000000006</v>
      </c>
      <c r="AZ139" s="9">
        <v>0.9999999999999999</v>
      </c>
      <c r="BA139" s="9">
        <v>0.9950000000000006</v>
      </c>
      <c r="BB139" s="9">
        <v>0.9999999999999998</v>
      </c>
      <c r="BC139" s="9">
        <v>0.9670000000000007</v>
      </c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</row>
    <row r="140" ht="15.75" customHeight="1">
      <c r="B140" s="14">
        <v>132.5</v>
      </c>
      <c r="C140" s="8">
        <v>0.03800000000000001</v>
      </c>
      <c r="D140" s="8">
        <v>0.10600000000000005</v>
      </c>
      <c r="E140" s="8">
        <v>1.0000000000000004</v>
      </c>
      <c r="F140" s="9">
        <v>1.0000000000000004</v>
      </c>
      <c r="G140" s="9">
        <v>0.9859999999999999</v>
      </c>
      <c r="H140" s="9">
        <v>0.9990000000000006</v>
      </c>
      <c r="I140" s="9">
        <v>1.0</v>
      </c>
      <c r="J140" s="9">
        <v>1.0</v>
      </c>
      <c r="K140" s="9">
        <v>1.0</v>
      </c>
      <c r="L140" s="9">
        <v>1.0</v>
      </c>
      <c r="M140" s="9">
        <v>1.0</v>
      </c>
      <c r="N140" s="9">
        <v>1.0</v>
      </c>
      <c r="O140" s="9">
        <v>0.9970000000000007</v>
      </c>
      <c r="P140" s="9">
        <v>0.9970000000000007</v>
      </c>
      <c r="Q140" s="9">
        <v>0.9970000000000006</v>
      </c>
      <c r="R140" s="10">
        <v>0.9999999999999998</v>
      </c>
      <c r="S140" s="9">
        <v>1.0</v>
      </c>
      <c r="T140" s="9">
        <v>0.9900000000000008</v>
      </c>
      <c r="U140" s="10">
        <v>1.0</v>
      </c>
      <c r="V140" s="9">
        <v>1.0050000000000001</v>
      </c>
      <c r="W140" s="9">
        <v>0.9950000000000007</v>
      </c>
      <c r="X140" s="10">
        <v>1.0000000000000002</v>
      </c>
      <c r="Y140" s="9">
        <v>0.9890000000000003</v>
      </c>
      <c r="Z140" s="9">
        <v>1.0000000000000004</v>
      </c>
      <c r="AA140" s="10">
        <v>0.9999999999999999</v>
      </c>
      <c r="AB140" s="9">
        <v>1.0080000000000005</v>
      </c>
      <c r="AC140" s="9">
        <v>0.9160000000000007</v>
      </c>
      <c r="AD140" s="10">
        <v>0.9999999999999998</v>
      </c>
      <c r="AE140" s="9">
        <v>0.9700000000000006</v>
      </c>
      <c r="AF140" s="9">
        <v>1.0000000000000002</v>
      </c>
      <c r="AG140" s="9">
        <v>0.9690000000000007</v>
      </c>
      <c r="AH140" s="9">
        <v>1.0160000000000002</v>
      </c>
      <c r="AI140" s="9">
        <v>1.0</v>
      </c>
      <c r="AJ140" s="9">
        <v>0.9710000000000008</v>
      </c>
      <c r="AK140" s="9">
        <v>0.9900000000000007</v>
      </c>
      <c r="AL140" s="9">
        <v>1.0000000000000004</v>
      </c>
      <c r="AM140" s="9">
        <v>1.0000000000000002</v>
      </c>
      <c r="AN140" s="9">
        <v>0.9960000000000004</v>
      </c>
      <c r="AO140" s="9">
        <v>1.0</v>
      </c>
      <c r="AP140" s="9">
        <v>1.0</v>
      </c>
      <c r="AQ140" s="9">
        <v>1.0000000000000004</v>
      </c>
      <c r="AR140" s="9">
        <v>1.0</v>
      </c>
      <c r="AS140" s="9">
        <v>1.0000000000000004</v>
      </c>
      <c r="AT140" s="9">
        <v>0.5952000000000002</v>
      </c>
      <c r="AU140" s="9">
        <v>0.9999999999999998</v>
      </c>
      <c r="AV140" s="9">
        <v>0.9910000000000004</v>
      </c>
      <c r="AW140" s="9">
        <v>1.0000000000000002</v>
      </c>
      <c r="AX140" s="9">
        <v>0.6670000000000005</v>
      </c>
      <c r="AY140" s="9">
        <v>1.0090000000000006</v>
      </c>
      <c r="AZ140" s="9">
        <v>0.9999999999999999</v>
      </c>
      <c r="BA140" s="9">
        <v>0.9950000000000006</v>
      </c>
      <c r="BB140" s="9">
        <v>0.9999999999999998</v>
      </c>
      <c r="BC140" s="9">
        <v>0.9690000000000007</v>
      </c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</row>
    <row r="141" ht="15.75" customHeight="1">
      <c r="B141" s="14">
        <v>133.5</v>
      </c>
      <c r="C141" s="8">
        <v>0.03800000000000001</v>
      </c>
      <c r="D141" s="8">
        <v>0.11100000000000006</v>
      </c>
      <c r="E141" s="8">
        <v>1.0000000000000004</v>
      </c>
      <c r="F141" s="9">
        <v>1.0000000000000004</v>
      </c>
      <c r="G141" s="9">
        <v>0.9859999999999999</v>
      </c>
      <c r="H141" s="9">
        <v>0.9990000000000006</v>
      </c>
      <c r="I141" s="9">
        <v>1.0</v>
      </c>
      <c r="J141" s="9">
        <v>1.0</v>
      </c>
      <c r="K141" s="9">
        <v>1.0</v>
      </c>
      <c r="L141" s="9">
        <v>1.0</v>
      </c>
      <c r="M141" s="9">
        <v>1.0</v>
      </c>
      <c r="N141" s="9">
        <v>1.0</v>
      </c>
      <c r="O141" s="9">
        <v>0.9970000000000007</v>
      </c>
      <c r="P141" s="9">
        <v>0.9970000000000007</v>
      </c>
      <c r="Q141" s="9">
        <v>0.9970000000000006</v>
      </c>
      <c r="R141" s="10">
        <v>0.9999999999999998</v>
      </c>
      <c r="S141" s="9">
        <v>1.0</v>
      </c>
      <c r="T141" s="9">
        <v>0.9910000000000008</v>
      </c>
      <c r="U141" s="10">
        <v>1.0</v>
      </c>
      <c r="V141" s="9">
        <v>1.0050000000000001</v>
      </c>
      <c r="W141" s="9">
        <v>0.9950000000000007</v>
      </c>
      <c r="X141" s="10">
        <v>1.0000000000000002</v>
      </c>
      <c r="Y141" s="9">
        <v>0.9890000000000003</v>
      </c>
      <c r="Z141" s="9">
        <v>1.0000000000000004</v>
      </c>
      <c r="AA141" s="10">
        <v>0.9999999999999999</v>
      </c>
      <c r="AB141" s="9">
        <v>1.0080000000000005</v>
      </c>
      <c r="AC141" s="9">
        <v>0.9170000000000007</v>
      </c>
      <c r="AD141" s="10">
        <v>0.9999999999999998</v>
      </c>
      <c r="AE141" s="9">
        <v>0.9700000000000006</v>
      </c>
      <c r="AF141" s="9">
        <v>1.0000000000000002</v>
      </c>
      <c r="AG141" s="9">
        <v>0.9720000000000008</v>
      </c>
      <c r="AH141" s="9">
        <v>1.0160000000000002</v>
      </c>
      <c r="AI141" s="9">
        <v>1.0</v>
      </c>
      <c r="AJ141" s="9">
        <v>0.9720000000000008</v>
      </c>
      <c r="AK141" s="9">
        <v>0.9900000000000007</v>
      </c>
      <c r="AL141" s="9">
        <v>1.0000000000000004</v>
      </c>
      <c r="AM141" s="9">
        <v>1.0000000000000002</v>
      </c>
      <c r="AN141" s="9">
        <v>0.9960000000000004</v>
      </c>
      <c r="AO141" s="9">
        <v>1.0</v>
      </c>
      <c r="AP141" s="9">
        <v>1.0</v>
      </c>
      <c r="AQ141" s="9">
        <v>1.0000000000000004</v>
      </c>
      <c r="AR141" s="9">
        <v>1.0</v>
      </c>
      <c r="AS141" s="9">
        <v>1.0000000000000004</v>
      </c>
      <c r="AT141" s="9">
        <v>0.6002000000000002</v>
      </c>
      <c r="AU141" s="9">
        <v>0.9999999999999998</v>
      </c>
      <c r="AV141" s="9">
        <v>0.9910000000000004</v>
      </c>
      <c r="AW141" s="9">
        <v>1.0000000000000002</v>
      </c>
      <c r="AX141" s="9">
        <v>0.6760000000000005</v>
      </c>
      <c r="AY141" s="9">
        <v>1.0090000000000006</v>
      </c>
      <c r="AZ141" s="9">
        <v>0.9999999999999999</v>
      </c>
      <c r="BA141" s="9">
        <v>0.9950000000000006</v>
      </c>
      <c r="BB141" s="9">
        <v>0.9999999999999998</v>
      </c>
      <c r="BC141" s="9">
        <v>0.9690000000000007</v>
      </c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</row>
    <row r="142" ht="15.75" customHeight="1">
      <c r="B142" s="14">
        <v>134.5</v>
      </c>
      <c r="C142" s="8">
        <v>0.040000000000000015</v>
      </c>
      <c r="D142" s="8">
        <v>0.11700000000000006</v>
      </c>
      <c r="E142" s="8">
        <v>1.0000000000000004</v>
      </c>
      <c r="F142" s="9">
        <v>1.0000000000000004</v>
      </c>
      <c r="G142" s="9">
        <v>0.9859999999999999</v>
      </c>
      <c r="H142" s="9">
        <v>0.9990000000000006</v>
      </c>
      <c r="I142" s="9">
        <v>1.0</v>
      </c>
      <c r="J142" s="9">
        <v>1.0</v>
      </c>
      <c r="K142" s="9">
        <v>1.0</v>
      </c>
      <c r="L142" s="9">
        <v>1.0</v>
      </c>
      <c r="M142" s="9">
        <v>1.0</v>
      </c>
      <c r="N142" s="9">
        <v>1.0</v>
      </c>
      <c r="O142" s="9">
        <v>0.9970000000000007</v>
      </c>
      <c r="P142" s="9">
        <v>0.9970000000000007</v>
      </c>
      <c r="Q142" s="9">
        <v>0.9970000000000006</v>
      </c>
      <c r="R142" s="10">
        <v>0.9999999999999998</v>
      </c>
      <c r="S142" s="9">
        <v>1.0</v>
      </c>
      <c r="T142" s="9">
        <v>0.9920000000000008</v>
      </c>
      <c r="U142" s="10">
        <v>1.0</v>
      </c>
      <c r="V142" s="9">
        <v>1.0050000000000001</v>
      </c>
      <c r="W142" s="9">
        <v>0.9950000000000007</v>
      </c>
      <c r="X142" s="10">
        <v>1.0000000000000002</v>
      </c>
      <c r="Y142" s="9">
        <v>0.9890000000000003</v>
      </c>
      <c r="Z142" s="9">
        <v>1.0000000000000004</v>
      </c>
      <c r="AA142" s="10">
        <v>0.9999999999999999</v>
      </c>
      <c r="AB142" s="9">
        <v>1.0080000000000005</v>
      </c>
      <c r="AC142" s="9">
        <v>0.9190000000000007</v>
      </c>
      <c r="AD142" s="10">
        <v>0.9999999999999998</v>
      </c>
      <c r="AE142" s="9">
        <v>0.9700000000000006</v>
      </c>
      <c r="AF142" s="9">
        <v>1.0000000000000002</v>
      </c>
      <c r="AG142" s="9">
        <v>0.9720000000000008</v>
      </c>
      <c r="AH142" s="9">
        <v>1.0160000000000002</v>
      </c>
      <c r="AI142" s="9">
        <v>1.0</v>
      </c>
      <c r="AJ142" s="9">
        <v>0.9740000000000008</v>
      </c>
      <c r="AK142" s="9">
        <v>0.9900000000000007</v>
      </c>
      <c r="AL142" s="9">
        <v>1.0000000000000004</v>
      </c>
      <c r="AM142" s="9">
        <v>1.0000000000000002</v>
      </c>
      <c r="AN142" s="9">
        <v>0.9960000000000004</v>
      </c>
      <c r="AO142" s="9">
        <v>1.0</v>
      </c>
      <c r="AP142" s="9">
        <v>1.0</v>
      </c>
      <c r="AQ142" s="9">
        <v>1.0000000000000004</v>
      </c>
      <c r="AR142" s="9">
        <v>1.0</v>
      </c>
      <c r="AS142" s="9">
        <v>1.0000000000000004</v>
      </c>
      <c r="AT142" s="9">
        <v>0.6052000000000002</v>
      </c>
      <c r="AU142" s="9">
        <v>0.9999999999999998</v>
      </c>
      <c r="AV142" s="9">
        <v>0.9910000000000004</v>
      </c>
      <c r="AW142" s="9">
        <v>1.0000000000000002</v>
      </c>
      <c r="AX142" s="9">
        <v>0.6800000000000005</v>
      </c>
      <c r="AY142" s="9">
        <v>1.0090000000000006</v>
      </c>
      <c r="AZ142" s="9">
        <v>0.9999999999999999</v>
      </c>
      <c r="BA142" s="9">
        <v>0.9950000000000006</v>
      </c>
      <c r="BB142" s="9">
        <v>0.9999999999999998</v>
      </c>
      <c r="BC142" s="9">
        <v>0.9720000000000008</v>
      </c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</row>
    <row r="143" ht="15.75" customHeight="1">
      <c r="B143" s="14">
        <v>135.5</v>
      </c>
      <c r="C143" s="8">
        <v>0.041000000000000016</v>
      </c>
      <c r="D143" s="8">
        <v>0.12000000000000006</v>
      </c>
      <c r="E143" s="8">
        <v>1.0000000000000004</v>
      </c>
      <c r="F143" s="9">
        <v>1.0000000000000004</v>
      </c>
      <c r="G143" s="9">
        <v>0.9859999999999999</v>
      </c>
      <c r="H143" s="9">
        <v>0.9990000000000006</v>
      </c>
      <c r="I143" s="9">
        <v>1.0</v>
      </c>
      <c r="J143" s="9">
        <v>1.0</v>
      </c>
      <c r="K143" s="9">
        <v>1.0</v>
      </c>
      <c r="L143" s="9">
        <v>1.0</v>
      </c>
      <c r="M143" s="9">
        <v>1.0</v>
      </c>
      <c r="N143" s="9">
        <v>1.0</v>
      </c>
      <c r="O143" s="9">
        <v>0.9970000000000007</v>
      </c>
      <c r="P143" s="9">
        <v>0.9970000000000007</v>
      </c>
      <c r="Q143" s="9">
        <v>0.9970000000000006</v>
      </c>
      <c r="R143" s="10">
        <v>0.9999999999999998</v>
      </c>
      <c r="S143" s="9">
        <v>1.0</v>
      </c>
      <c r="T143" s="9">
        <v>0.9920000000000008</v>
      </c>
      <c r="U143" s="10">
        <v>1.0</v>
      </c>
      <c r="V143" s="9">
        <v>1.0050000000000001</v>
      </c>
      <c r="W143" s="9">
        <v>0.9960000000000007</v>
      </c>
      <c r="X143" s="10">
        <v>1.0000000000000002</v>
      </c>
      <c r="Y143" s="9">
        <v>0.9890000000000003</v>
      </c>
      <c r="Z143" s="9">
        <v>1.0000000000000004</v>
      </c>
      <c r="AA143" s="10">
        <v>0.9999999999999999</v>
      </c>
      <c r="AB143" s="9">
        <v>1.0080000000000005</v>
      </c>
      <c r="AC143" s="9">
        <v>0.9240000000000007</v>
      </c>
      <c r="AD143" s="10">
        <v>0.9999999999999998</v>
      </c>
      <c r="AE143" s="9">
        <v>0.9700000000000006</v>
      </c>
      <c r="AF143" s="9">
        <v>1.0000000000000002</v>
      </c>
      <c r="AG143" s="9">
        <v>0.9770000000000008</v>
      </c>
      <c r="AH143" s="9">
        <v>1.0160000000000002</v>
      </c>
      <c r="AI143" s="9">
        <v>1.0</v>
      </c>
      <c r="AJ143" s="9">
        <v>0.9770000000000008</v>
      </c>
      <c r="AK143" s="9">
        <v>0.9900000000000007</v>
      </c>
      <c r="AL143" s="9">
        <v>1.0000000000000004</v>
      </c>
      <c r="AM143" s="9">
        <v>1.0000000000000002</v>
      </c>
      <c r="AN143" s="9">
        <v>0.9960000000000004</v>
      </c>
      <c r="AO143" s="9">
        <v>1.0</v>
      </c>
      <c r="AP143" s="9">
        <v>1.0</v>
      </c>
      <c r="AQ143" s="9">
        <v>1.0000000000000004</v>
      </c>
      <c r="AR143" s="9">
        <v>1.0</v>
      </c>
      <c r="AS143" s="9">
        <v>1.0000000000000004</v>
      </c>
      <c r="AT143" s="9">
        <v>0.6088000000000002</v>
      </c>
      <c r="AU143" s="9">
        <v>0.9999999999999998</v>
      </c>
      <c r="AV143" s="9">
        <v>0.9910000000000004</v>
      </c>
      <c r="AW143" s="9">
        <v>1.0000000000000002</v>
      </c>
      <c r="AX143" s="9">
        <v>0.6870000000000005</v>
      </c>
      <c r="AY143" s="9">
        <v>1.0090000000000006</v>
      </c>
      <c r="AZ143" s="9">
        <v>0.9999999999999999</v>
      </c>
      <c r="BA143" s="9">
        <v>0.9950000000000006</v>
      </c>
      <c r="BB143" s="9">
        <v>0.9999999999999998</v>
      </c>
      <c r="BC143" s="9">
        <v>0.9740000000000008</v>
      </c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</row>
    <row r="144" ht="15.75" customHeight="1">
      <c r="B144" s="14">
        <v>136.5</v>
      </c>
      <c r="C144" s="8">
        <v>0.04300000000000002</v>
      </c>
      <c r="D144" s="9">
        <v>0.12400000000000007</v>
      </c>
      <c r="E144" s="9">
        <v>1.0000000000000004</v>
      </c>
      <c r="F144" s="9">
        <v>1.0000000000000004</v>
      </c>
      <c r="G144" s="9">
        <v>0.9859999999999999</v>
      </c>
      <c r="H144" s="9">
        <v>0.9990000000000006</v>
      </c>
      <c r="I144" s="9">
        <v>1.0</v>
      </c>
      <c r="J144" s="9">
        <v>1.0</v>
      </c>
      <c r="K144" s="9">
        <v>1.0</v>
      </c>
      <c r="L144" s="9">
        <v>1.0</v>
      </c>
      <c r="M144" s="9">
        <v>1.0</v>
      </c>
      <c r="N144" s="9">
        <v>1.0</v>
      </c>
      <c r="O144" s="9">
        <v>0.9970000000000007</v>
      </c>
      <c r="P144" s="9">
        <v>0.9970000000000007</v>
      </c>
      <c r="Q144" s="9">
        <v>0.9970000000000006</v>
      </c>
      <c r="R144" s="10">
        <v>0.9999999999999998</v>
      </c>
      <c r="S144" s="9">
        <v>1.0</v>
      </c>
      <c r="T144" s="9">
        <v>0.9930000000000008</v>
      </c>
      <c r="U144" s="10">
        <v>1.0</v>
      </c>
      <c r="V144" s="9">
        <v>1.0050000000000001</v>
      </c>
      <c r="W144" s="9">
        <v>0.9960000000000007</v>
      </c>
      <c r="X144" s="10">
        <v>1.0000000000000002</v>
      </c>
      <c r="Y144" s="9">
        <v>0.9890000000000003</v>
      </c>
      <c r="Z144" s="9">
        <v>1.0000000000000004</v>
      </c>
      <c r="AA144" s="10">
        <v>0.9999999999999999</v>
      </c>
      <c r="AB144" s="9">
        <v>1.0080000000000005</v>
      </c>
      <c r="AC144" s="9">
        <v>0.9240000000000007</v>
      </c>
      <c r="AD144" s="10">
        <v>0.9999999999999998</v>
      </c>
      <c r="AE144" s="9">
        <v>0.9700000000000006</v>
      </c>
      <c r="AF144" s="9">
        <v>1.0000000000000002</v>
      </c>
      <c r="AG144" s="9">
        <v>0.9770000000000008</v>
      </c>
      <c r="AH144" s="9">
        <v>1.0160000000000002</v>
      </c>
      <c r="AI144" s="9">
        <v>1.0</v>
      </c>
      <c r="AJ144" s="9">
        <v>0.9780000000000008</v>
      </c>
      <c r="AK144" s="9">
        <v>0.9900000000000007</v>
      </c>
      <c r="AL144" s="9">
        <v>1.0000000000000004</v>
      </c>
      <c r="AM144" s="9">
        <v>1.0000000000000002</v>
      </c>
      <c r="AN144" s="9">
        <v>0.9960000000000004</v>
      </c>
      <c r="AO144" s="9">
        <v>1.0</v>
      </c>
      <c r="AP144" s="9">
        <v>1.0</v>
      </c>
      <c r="AQ144" s="9">
        <v>1.0000000000000004</v>
      </c>
      <c r="AR144" s="9">
        <v>1.0</v>
      </c>
      <c r="AS144" s="9">
        <v>1.0000000000000004</v>
      </c>
      <c r="AT144" s="9">
        <v>0.6136000000000003</v>
      </c>
      <c r="AU144" s="9">
        <v>0.9999999999999998</v>
      </c>
      <c r="AV144" s="9">
        <v>0.9910000000000004</v>
      </c>
      <c r="AW144" s="9">
        <v>1.0000000000000002</v>
      </c>
      <c r="AX144" s="9">
        <v>0.6950000000000005</v>
      </c>
      <c r="AY144" s="9">
        <v>1.0090000000000006</v>
      </c>
      <c r="AZ144" s="9">
        <v>0.9999999999999999</v>
      </c>
      <c r="BA144" s="9">
        <v>0.9950000000000006</v>
      </c>
      <c r="BB144" s="9">
        <v>0.9999999999999998</v>
      </c>
      <c r="BC144" s="9">
        <v>0.9740000000000008</v>
      </c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</row>
    <row r="145" ht="15.75" customHeight="1">
      <c r="B145" s="14">
        <v>137.5</v>
      </c>
      <c r="C145" s="8">
        <v>0.04500000000000002</v>
      </c>
      <c r="D145" s="9">
        <v>0.12600000000000006</v>
      </c>
      <c r="E145" s="9">
        <v>1.0000000000000004</v>
      </c>
      <c r="F145" s="9">
        <v>1.0000000000000004</v>
      </c>
      <c r="G145" s="9">
        <v>0.9859999999999999</v>
      </c>
      <c r="H145" s="9">
        <v>0.9990000000000006</v>
      </c>
      <c r="I145" s="9">
        <v>1.0</v>
      </c>
      <c r="J145" s="9">
        <v>1.0</v>
      </c>
      <c r="K145" s="9">
        <v>1.0</v>
      </c>
      <c r="L145" s="9">
        <v>1.0</v>
      </c>
      <c r="M145" s="9">
        <v>1.0</v>
      </c>
      <c r="N145" s="9">
        <v>1.0</v>
      </c>
      <c r="O145" s="9">
        <v>0.9970000000000007</v>
      </c>
      <c r="P145" s="9">
        <v>0.9970000000000007</v>
      </c>
      <c r="Q145" s="9">
        <v>0.9970000000000006</v>
      </c>
      <c r="R145" s="10">
        <v>0.9999999999999998</v>
      </c>
      <c r="S145" s="9">
        <v>1.0</v>
      </c>
      <c r="T145" s="9">
        <v>0.9930000000000008</v>
      </c>
      <c r="U145" s="10">
        <v>1.0</v>
      </c>
      <c r="V145" s="9">
        <v>1.0050000000000001</v>
      </c>
      <c r="W145" s="9">
        <v>0.9960000000000007</v>
      </c>
      <c r="X145" s="10">
        <v>1.0000000000000002</v>
      </c>
      <c r="Y145" s="9">
        <v>0.9890000000000003</v>
      </c>
      <c r="Z145" s="9">
        <v>1.0000000000000004</v>
      </c>
      <c r="AA145" s="10">
        <v>0.9999999999999999</v>
      </c>
      <c r="AB145" s="9">
        <v>1.0080000000000005</v>
      </c>
      <c r="AC145" s="9">
        <v>0.9260000000000007</v>
      </c>
      <c r="AD145" s="10">
        <v>0.9999999999999998</v>
      </c>
      <c r="AE145" s="9">
        <v>0.9700000000000006</v>
      </c>
      <c r="AF145" s="9">
        <v>1.0000000000000002</v>
      </c>
      <c r="AG145" s="9">
        <v>0.9780000000000008</v>
      </c>
      <c r="AH145" s="9">
        <v>1.0160000000000002</v>
      </c>
      <c r="AI145" s="9">
        <v>1.0</v>
      </c>
      <c r="AJ145" s="9">
        <v>0.9800000000000008</v>
      </c>
      <c r="AK145" s="9">
        <v>0.9900000000000007</v>
      </c>
      <c r="AL145" s="9">
        <v>1.0000000000000004</v>
      </c>
      <c r="AM145" s="9">
        <v>1.0000000000000002</v>
      </c>
      <c r="AN145" s="9">
        <v>0.9960000000000004</v>
      </c>
      <c r="AO145" s="9">
        <v>1.0</v>
      </c>
      <c r="AP145" s="9">
        <v>1.0</v>
      </c>
      <c r="AQ145" s="9">
        <v>1.0000000000000004</v>
      </c>
      <c r="AR145" s="9">
        <v>1.0</v>
      </c>
      <c r="AS145" s="9">
        <v>1.0000000000000004</v>
      </c>
      <c r="AT145" s="9">
        <v>0.6182000000000003</v>
      </c>
      <c r="AU145" s="9">
        <v>0.9999999999999998</v>
      </c>
      <c r="AV145" s="9">
        <v>0.9910000000000004</v>
      </c>
      <c r="AW145" s="9">
        <v>1.0000000000000002</v>
      </c>
      <c r="AX145" s="9">
        <v>0.7030000000000005</v>
      </c>
      <c r="AY145" s="9">
        <v>1.0090000000000006</v>
      </c>
      <c r="AZ145" s="9">
        <v>0.9999999999999999</v>
      </c>
      <c r="BA145" s="9">
        <v>0.9950000000000006</v>
      </c>
      <c r="BB145" s="9">
        <v>0.9999999999999998</v>
      </c>
      <c r="BC145" s="9">
        <v>0.9760000000000008</v>
      </c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</row>
    <row r="146" ht="15.75" customHeight="1">
      <c r="B146" s="14">
        <v>138.5</v>
      </c>
      <c r="C146" s="8">
        <v>0.04600000000000002</v>
      </c>
      <c r="D146" s="9">
        <v>0.13100000000000006</v>
      </c>
      <c r="E146" s="9">
        <v>1.0000000000000004</v>
      </c>
      <c r="F146" s="9">
        <v>1.0000000000000004</v>
      </c>
      <c r="G146" s="9">
        <v>0.9859999999999999</v>
      </c>
      <c r="H146" s="9">
        <v>0.9990000000000006</v>
      </c>
      <c r="I146" s="9">
        <v>1.0</v>
      </c>
      <c r="J146" s="9">
        <v>1.0</v>
      </c>
      <c r="K146" s="9">
        <v>1.0</v>
      </c>
      <c r="L146" s="9">
        <v>1.0</v>
      </c>
      <c r="M146" s="9">
        <v>1.0</v>
      </c>
      <c r="N146" s="9">
        <v>1.0</v>
      </c>
      <c r="O146" s="9">
        <v>0.9980000000000007</v>
      </c>
      <c r="P146" s="9">
        <v>0.9970000000000007</v>
      </c>
      <c r="Q146" s="9">
        <v>0.9970000000000006</v>
      </c>
      <c r="R146" s="10">
        <v>0.9999999999999998</v>
      </c>
      <c r="S146" s="9">
        <v>1.0</v>
      </c>
      <c r="T146" s="9">
        <v>0.9940000000000008</v>
      </c>
      <c r="U146" s="10">
        <v>1.0</v>
      </c>
      <c r="V146" s="9">
        <v>1.0050000000000001</v>
      </c>
      <c r="W146" s="9">
        <v>0.9960000000000007</v>
      </c>
      <c r="X146" s="10">
        <v>1.0000000000000002</v>
      </c>
      <c r="Y146" s="9">
        <v>0.9890000000000003</v>
      </c>
      <c r="Z146" s="9">
        <v>1.0000000000000004</v>
      </c>
      <c r="AA146" s="10">
        <v>0.9999999999999999</v>
      </c>
      <c r="AB146" s="9">
        <v>1.0080000000000005</v>
      </c>
      <c r="AC146" s="9">
        <v>0.9290000000000007</v>
      </c>
      <c r="AD146" s="10">
        <v>0.9999999999999998</v>
      </c>
      <c r="AE146" s="9">
        <v>0.9700000000000006</v>
      </c>
      <c r="AF146" s="9">
        <v>1.0000000000000002</v>
      </c>
      <c r="AG146" s="9">
        <v>0.9790000000000008</v>
      </c>
      <c r="AH146" s="9">
        <v>1.0160000000000002</v>
      </c>
      <c r="AI146" s="9">
        <v>1.0</v>
      </c>
      <c r="AJ146" s="9">
        <v>0.9830000000000008</v>
      </c>
      <c r="AK146" s="9">
        <v>0.9900000000000007</v>
      </c>
      <c r="AL146" s="9">
        <v>1.0000000000000004</v>
      </c>
      <c r="AM146" s="9">
        <v>1.0000000000000002</v>
      </c>
      <c r="AN146" s="9">
        <v>0.9960000000000004</v>
      </c>
      <c r="AO146" s="9">
        <v>1.0</v>
      </c>
      <c r="AP146" s="9">
        <v>1.0</v>
      </c>
      <c r="AQ146" s="9">
        <v>1.0000000000000004</v>
      </c>
      <c r="AR146" s="9">
        <v>1.0</v>
      </c>
      <c r="AS146" s="9">
        <v>1.0000000000000004</v>
      </c>
      <c r="AT146" s="9">
        <v>0.6244000000000003</v>
      </c>
      <c r="AU146" s="9">
        <v>0.9999999999999998</v>
      </c>
      <c r="AV146" s="9">
        <v>0.9910000000000004</v>
      </c>
      <c r="AW146" s="9">
        <v>1.0000000000000002</v>
      </c>
      <c r="AX146" s="9">
        <v>0.7100000000000005</v>
      </c>
      <c r="AY146" s="9">
        <v>1.0090000000000006</v>
      </c>
      <c r="AZ146" s="9">
        <v>0.9999999999999999</v>
      </c>
      <c r="BA146" s="9">
        <v>0.9950000000000006</v>
      </c>
      <c r="BB146" s="9">
        <v>0.9999999999999998</v>
      </c>
      <c r="BC146" s="9">
        <v>0.9770000000000008</v>
      </c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</row>
    <row r="147" ht="15.75" customHeight="1">
      <c r="B147" s="14">
        <v>139.5</v>
      </c>
      <c r="C147" s="8">
        <v>0.04700000000000002</v>
      </c>
      <c r="D147" s="9">
        <v>0.13800000000000007</v>
      </c>
      <c r="E147" s="9">
        <v>1.0000000000000004</v>
      </c>
      <c r="F147" s="9">
        <v>1.0000000000000004</v>
      </c>
      <c r="G147" s="9">
        <v>0.9859999999999999</v>
      </c>
      <c r="H147" s="9">
        <v>0.9990000000000006</v>
      </c>
      <c r="I147" s="9">
        <v>1.0</v>
      </c>
      <c r="J147" s="9">
        <v>1.0</v>
      </c>
      <c r="K147" s="9">
        <v>1.0</v>
      </c>
      <c r="L147" s="9">
        <v>1.0</v>
      </c>
      <c r="M147" s="9">
        <v>1.0</v>
      </c>
      <c r="N147" s="9">
        <v>1.0</v>
      </c>
      <c r="O147" s="9">
        <v>0.9980000000000007</v>
      </c>
      <c r="P147" s="9">
        <v>0.9970000000000007</v>
      </c>
      <c r="Q147" s="9">
        <v>0.9970000000000006</v>
      </c>
      <c r="R147" s="10">
        <v>0.9999999999999998</v>
      </c>
      <c r="S147" s="9">
        <v>1.0</v>
      </c>
      <c r="T147" s="9">
        <v>0.9960000000000008</v>
      </c>
      <c r="U147" s="10">
        <v>1.0</v>
      </c>
      <c r="V147" s="9">
        <v>1.0050000000000001</v>
      </c>
      <c r="W147" s="9">
        <v>0.9960000000000007</v>
      </c>
      <c r="X147" s="10">
        <v>1.0000000000000002</v>
      </c>
      <c r="Y147" s="9">
        <v>0.9890000000000003</v>
      </c>
      <c r="Z147" s="9">
        <v>1.0000000000000004</v>
      </c>
      <c r="AA147" s="10">
        <v>0.9999999999999999</v>
      </c>
      <c r="AB147" s="9">
        <v>1.0080000000000005</v>
      </c>
      <c r="AC147" s="9">
        <v>0.9290000000000007</v>
      </c>
      <c r="AD147" s="10">
        <v>0.9999999999999998</v>
      </c>
      <c r="AE147" s="9">
        <v>0.9700000000000006</v>
      </c>
      <c r="AF147" s="9">
        <v>1.0000000000000002</v>
      </c>
      <c r="AG147" s="9">
        <v>0.9800000000000008</v>
      </c>
      <c r="AH147" s="9">
        <v>1.0160000000000002</v>
      </c>
      <c r="AI147" s="9">
        <v>1.0</v>
      </c>
      <c r="AJ147" s="9">
        <v>0.9840000000000008</v>
      </c>
      <c r="AK147" s="9">
        <v>0.9900000000000007</v>
      </c>
      <c r="AL147" s="9">
        <v>1.0000000000000004</v>
      </c>
      <c r="AM147" s="9">
        <v>1.0000000000000002</v>
      </c>
      <c r="AN147" s="9">
        <v>0.9960000000000004</v>
      </c>
      <c r="AO147" s="9">
        <v>1.0</v>
      </c>
      <c r="AP147" s="9">
        <v>1.0</v>
      </c>
      <c r="AQ147" s="9">
        <v>1.0000000000000004</v>
      </c>
      <c r="AR147" s="9">
        <v>1.0</v>
      </c>
      <c r="AS147" s="9">
        <v>1.0000000000000004</v>
      </c>
      <c r="AT147" s="9">
        <v>0.6296000000000003</v>
      </c>
      <c r="AU147" s="9">
        <v>0.9999999999999998</v>
      </c>
      <c r="AV147" s="9">
        <v>0.9910000000000004</v>
      </c>
      <c r="AW147" s="9">
        <v>1.0000000000000002</v>
      </c>
      <c r="AX147" s="9">
        <v>0.7180000000000005</v>
      </c>
      <c r="AY147" s="9">
        <v>1.0090000000000006</v>
      </c>
      <c r="AZ147" s="9">
        <v>0.9999999999999999</v>
      </c>
      <c r="BA147" s="9">
        <v>0.9950000000000006</v>
      </c>
      <c r="BB147" s="9">
        <v>0.9999999999999998</v>
      </c>
      <c r="BC147" s="9">
        <v>0.9790000000000008</v>
      </c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</row>
    <row r="148" ht="15.75" customHeight="1">
      <c r="B148" s="14">
        <v>140.5</v>
      </c>
      <c r="C148" s="8">
        <v>0.050000000000000024</v>
      </c>
      <c r="D148" s="9">
        <v>0.14300000000000007</v>
      </c>
      <c r="E148" s="9">
        <v>1.0000000000000004</v>
      </c>
      <c r="F148" s="9">
        <v>1.0000000000000004</v>
      </c>
      <c r="G148" s="9">
        <v>0.9859999999999999</v>
      </c>
      <c r="H148" s="9">
        <v>0.9990000000000006</v>
      </c>
      <c r="I148" s="9">
        <v>1.0</v>
      </c>
      <c r="J148" s="9">
        <v>1.0</v>
      </c>
      <c r="K148" s="9">
        <v>1.0</v>
      </c>
      <c r="L148" s="9">
        <v>1.0</v>
      </c>
      <c r="M148" s="9">
        <v>1.0</v>
      </c>
      <c r="N148" s="9">
        <v>1.0</v>
      </c>
      <c r="O148" s="9">
        <v>0.9980000000000007</v>
      </c>
      <c r="P148" s="9">
        <v>0.9970000000000007</v>
      </c>
      <c r="Q148" s="9">
        <v>0.9970000000000006</v>
      </c>
      <c r="R148" s="10">
        <v>0.9999999999999998</v>
      </c>
      <c r="S148" s="9">
        <v>1.0</v>
      </c>
      <c r="T148" s="9">
        <v>0.9960000000000008</v>
      </c>
      <c r="U148" s="10">
        <v>1.0</v>
      </c>
      <c r="V148" s="9">
        <v>1.0050000000000001</v>
      </c>
      <c r="W148" s="9">
        <v>0.9960000000000007</v>
      </c>
      <c r="X148" s="10">
        <v>1.0000000000000002</v>
      </c>
      <c r="Y148" s="9">
        <v>0.9890000000000003</v>
      </c>
      <c r="Z148" s="9">
        <v>1.0000000000000004</v>
      </c>
      <c r="AA148" s="10">
        <v>0.9999999999999999</v>
      </c>
      <c r="AB148" s="9">
        <v>1.0080000000000005</v>
      </c>
      <c r="AC148" s="9">
        <v>0.9300000000000007</v>
      </c>
      <c r="AD148" s="10">
        <v>0.9999999999999998</v>
      </c>
      <c r="AE148" s="9">
        <v>0.9700000000000006</v>
      </c>
      <c r="AF148" s="9">
        <v>1.0000000000000002</v>
      </c>
      <c r="AG148" s="9">
        <v>0.9820000000000008</v>
      </c>
      <c r="AH148" s="9">
        <v>1.0160000000000002</v>
      </c>
      <c r="AI148" s="9">
        <v>1.0</v>
      </c>
      <c r="AJ148" s="9">
        <v>0.9840000000000008</v>
      </c>
      <c r="AK148" s="9">
        <v>0.9900000000000007</v>
      </c>
      <c r="AL148" s="9">
        <v>1.0000000000000004</v>
      </c>
      <c r="AM148" s="9">
        <v>1.0000000000000002</v>
      </c>
      <c r="AN148" s="9">
        <v>0.9960000000000004</v>
      </c>
      <c r="AO148" s="9">
        <v>1.0</v>
      </c>
      <c r="AP148" s="9">
        <v>1.0</v>
      </c>
      <c r="AQ148" s="9">
        <v>1.0000000000000004</v>
      </c>
      <c r="AR148" s="9">
        <v>1.0</v>
      </c>
      <c r="AS148" s="9">
        <v>1.0000000000000004</v>
      </c>
      <c r="AT148" s="9">
        <v>0.6340000000000002</v>
      </c>
      <c r="AU148" s="9">
        <v>0.9999999999999998</v>
      </c>
      <c r="AV148" s="9">
        <v>0.9910000000000004</v>
      </c>
      <c r="AW148" s="9">
        <v>1.0000000000000002</v>
      </c>
      <c r="AX148" s="9">
        <v>0.7230000000000005</v>
      </c>
      <c r="AY148" s="9">
        <v>1.0090000000000006</v>
      </c>
      <c r="AZ148" s="9">
        <v>0.9999999999999999</v>
      </c>
      <c r="BA148" s="9">
        <v>0.9950000000000006</v>
      </c>
      <c r="BB148" s="9">
        <v>0.9999999999999998</v>
      </c>
      <c r="BC148" s="9">
        <v>0.9800000000000008</v>
      </c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</row>
    <row r="149" ht="15.75" customHeight="1">
      <c r="B149" s="14">
        <v>141.5</v>
      </c>
      <c r="C149" s="8">
        <v>0.05400000000000002</v>
      </c>
      <c r="D149" s="9">
        <v>0.14600000000000007</v>
      </c>
      <c r="E149" s="9">
        <v>1.0000000000000004</v>
      </c>
      <c r="F149" s="9">
        <v>1.0000000000000004</v>
      </c>
      <c r="G149" s="9">
        <v>0.9859999999999999</v>
      </c>
      <c r="H149" s="9">
        <v>0.9990000000000006</v>
      </c>
      <c r="I149" s="9">
        <v>1.0</v>
      </c>
      <c r="J149" s="9">
        <v>1.0</v>
      </c>
      <c r="K149" s="9">
        <v>1.0</v>
      </c>
      <c r="L149" s="9">
        <v>1.0</v>
      </c>
      <c r="M149" s="9">
        <v>1.0</v>
      </c>
      <c r="N149" s="9">
        <v>1.0</v>
      </c>
      <c r="O149" s="9">
        <v>0.9980000000000007</v>
      </c>
      <c r="P149" s="9">
        <v>0.9970000000000007</v>
      </c>
      <c r="Q149" s="9">
        <v>0.9970000000000006</v>
      </c>
      <c r="R149" s="10">
        <v>0.9999999999999998</v>
      </c>
      <c r="S149" s="9">
        <v>1.0</v>
      </c>
      <c r="T149" s="9">
        <v>0.9960000000000008</v>
      </c>
      <c r="U149" s="10">
        <v>1.0</v>
      </c>
      <c r="V149" s="9">
        <v>1.0050000000000001</v>
      </c>
      <c r="W149" s="9">
        <v>0.9970000000000007</v>
      </c>
      <c r="X149" s="10">
        <v>1.0000000000000002</v>
      </c>
      <c r="Y149" s="9">
        <v>0.9890000000000003</v>
      </c>
      <c r="Z149" s="9">
        <v>1.0000000000000004</v>
      </c>
      <c r="AA149" s="10">
        <v>0.9999999999999999</v>
      </c>
      <c r="AB149" s="9">
        <v>1.0080000000000005</v>
      </c>
      <c r="AC149" s="9">
        <v>0.9310000000000007</v>
      </c>
      <c r="AD149" s="10">
        <v>0.9999999999999998</v>
      </c>
      <c r="AE149" s="9">
        <v>0.9700000000000006</v>
      </c>
      <c r="AF149" s="9">
        <v>1.0000000000000002</v>
      </c>
      <c r="AG149" s="9">
        <v>0.9840000000000008</v>
      </c>
      <c r="AH149" s="9">
        <v>1.0160000000000002</v>
      </c>
      <c r="AI149" s="9">
        <v>1.0</v>
      </c>
      <c r="AJ149" s="9">
        <v>0.9840000000000008</v>
      </c>
      <c r="AK149" s="9">
        <v>0.9900000000000007</v>
      </c>
      <c r="AL149" s="9">
        <v>1.0000000000000004</v>
      </c>
      <c r="AM149" s="9">
        <v>1.0000000000000002</v>
      </c>
      <c r="AN149" s="9">
        <v>0.9960000000000004</v>
      </c>
      <c r="AO149" s="9">
        <v>1.0</v>
      </c>
      <c r="AP149" s="9">
        <v>1.0</v>
      </c>
      <c r="AQ149" s="9">
        <v>1.0000000000000004</v>
      </c>
      <c r="AR149" s="9">
        <v>1.0</v>
      </c>
      <c r="AS149" s="9">
        <v>1.0000000000000004</v>
      </c>
      <c r="AT149" s="9">
        <v>0.6398000000000003</v>
      </c>
      <c r="AU149" s="9">
        <v>0.9999999999999998</v>
      </c>
      <c r="AV149" s="9">
        <v>0.9910000000000004</v>
      </c>
      <c r="AW149" s="9">
        <v>1.0000000000000002</v>
      </c>
      <c r="AX149" s="9">
        <v>0.7310000000000005</v>
      </c>
      <c r="AY149" s="9">
        <v>1.0090000000000006</v>
      </c>
      <c r="AZ149" s="9">
        <v>0.9999999999999999</v>
      </c>
      <c r="BA149" s="9">
        <v>0.9950000000000006</v>
      </c>
      <c r="BB149" s="9">
        <v>0.9999999999999998</v>
      </c>
      <c r="BC149" s="9">
        <v>0.9800000000000008</v>
      </c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</row>
    <row r="150" ht="15.75" customHeight="1">
      <c r="B150" s="14">
        <v>142.5</v>
      </c>
      <c r="C150" s="8">
        <v>0.05500000000000002</v>
      </c>
      <c r="D150" s="9">
        <v>0.15000000000000008</v>
      </c>
      <c r="E150" s="9">
        <v>1.0000000000000004</v>
      </c>
      <c r="F150" s="9">
        <v>1.0000000000000004</v>
      </c>
      <c r="G150" s="9">
        <v>0.9859999999999999</v>
      </c>
      <c r="H150" s="9">
        <v>0.9990000000000006</v>
      </c>
      <c r="I150" s="9">
        <v>1.0</v>
      </c>
      <c r="J150" s="9">
        <v>1.0</v>
      </c>
      <c r="K150" s="9">
        <v>1.0</v>
      </c>
      <c r="L150" s="9">
        <v>1.0</v>
      </c>
      <c r="M150" s="9">
        <v>1.0</v>
      </c>
      <c r="N150" s="9">
        <v>1.0</v>
      </c>
      <c r="O150" s="9">
        <v>0.9980000000000007</v>
      </c>
      <c r="P150" s="9">
        <v>0.9970000000000007</v>
      </c>
      <c r="Q150" s="9">
        <v>0.9970000000000006</v>
      </c>
      <c r="R150" s="10">
        <v>0.9999999999999998</v>
      </c>
      <c r="S150" s="9">
        <v>1.0</v>
      </c>
      <c r="T150" s="9">
        <v>0.9960000000000008</v>
      </c>
      <c r="U150" s="10">
        <v>1.0</v>
      </c>
      <c r="V150" s="9">
        <v>1.0050000000000001</v>
      </c>
      <c r="W150" s="9">
        <v>0.9980000000000007</v>
      </c>
      <c r="X150" s="10">
        <v>1.0000000000000002</v>
      </c>
      <c r="Y150" s="9">
        <v>0.9890000000000003</v>
      </c>
      <c r="Z150" s="9">
        <v>1.0000000000000004</v>
      </c>
      <c r="AA150" s="10">
        <v>0.9999999999999999</v>
      </c>
      <c r="AB150" s="9">
        <v>1.0080000000000005</v>
      </c>
      <c r="AC150" s="9">
        <v>0.9320000000000007</v>
      </c>
      <c r="AD150" s="10">
        <v>0.9999999999999998</v>
      </c>
      <c r="AE150" s="9">
        <v>0.9700000000000006</v>
      </c>
      <c r="AF150" s="9">
        <v>1.0000000000000002</v>
      </c>
      <c r="AG150" s="9">
        <v>0.9860000000000008</v>
      </c>
      <c r="AH150" s="9">
        <v>1.0160000000000002</v>
      </c>
      <c r="AI150" s="9">
        <v>1.0</v>
      </c>
      <c r="AJ150" s="9">
        <v>0.9840000000000008</v>
      </c>
      <c r="AK150" s="9">
        <v>0.9900000000000007</v>
      </c>
      <c r="AL150" s="9">
        <v>1.0000000000000004</v>
      </c>
      <c r="AM150" s="9">
        <v>1.0000000000000002</v>
      </c>
      <c r="AN150" s="9">
        <v>0.9960000000000004</v>
      </c>
      <c r="AO150" s="9">
        <v>1.0</v>
      </c>
      <c r="AP150" s="9">
        <v>1.0</v>
      </c>
      <c r="AQ150" s="9">
        <v>1.0000000000000004</v>
      </c>
      <c r="AR150" s="9">
        <v>1.0</v>
      </c>
      <c r="AS150" s="9">
        <v>1.0000000000000004</v>
      </c>
      <c r="AT150" s="9">
        <v>0.6456000000000003</v>
      </c>
      <c r="AU150" s="9">
        <v>0.9999999999999998</v>
      </c>
      <c r="AV150" s="9">
        <v>0.9910000000000004</v>
      </c>
      <c r="AW150" s="9">
        <v>1.0000000000000002</v>
      </c>
      <c r="AX150" s="9">
        <v>0.7360000000000005</v>
      </c>
      <c r="AY150" s="9">
        <v>1.0090000000000006</v>
      </c>
      <c r="AZ150" s="9">
        <v>0.9999999999999999</v>
      </c>
      <c r="BA150" s="9">
        <v>0.9950000000000006</v>
      </c>
      <c r="BB150" s="9">
        <v>0.9999999999999998</v>
      </c>
      <c r="BC150" s="9">
        <v>0.9810000000000008</v>
      </c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</row>
    <row r="151" ht="15.75" customHeight="1">
      <c r="B151" s="14">
        <v>143.5</v>
      </c>
      <c r="C151" s="8">
        <v>0.05700000000000002</v>
      </c>
      <c r="D151" s="9">
        <v>0.15500000000000008</v>
      </c>
      <c r="E151" s="9">
        <v>1.0000000000000004</v>
      </c>
      <c r="F151" s="9">
        <v>1.0000000000000004</v>
      </c>
      <c r="G151" s="9">
        <v>0.9859999999999999</v>
      </c>
      <c r="H151" s="9">
        <v>0.9990000000000006</v>
      </c>
      <c r="I151" s="9">
        <v>1.0</v>
      </c>
      <c r="J151" s="9">
        <v>1.0</v>
      </c>
      <c r="K151" s="9">
        <v>1.0</v>
      </c>
      <c r="L151" s="9">
        <v>1.0</v>
      </c>
      <c r="M151" s="9">
        <v>1.0</v>
      </c>
      <c r="N151" s="9">
        <v>1.0</v>
      </c>
      <c r="O151" s="9">
        <v>0.9980000000000007</v>
      </c>
      <c r="P151" s="9">
        <v>0.9970000000000007</v>
      </c>
      <c r="Q151" s="9">
        <v>0.9970000000000006</v>
      </c>
      <c r="R151" s="10">
        <v>0.9999999999999998</v>
      </c>
      <c r="S151" s="9">
        <v>1.0</v>
      </c>
      <c r="T151" s="9">
        <v>0.9960000000000008</v>
      </c>
      <c r="U151" s="10">
        <v>1.0</v>
      </c>
      <c r="V151" s="9">
        <v>1.0050000000000001</v>
      </c>
      <c r="W151" s="9">
        <v>0.9980000000000007</v>
      </c>
      <c r="X151" s="10">
        <v>1.0000000000000002</v>
      </c>
      <c r="Y151" s="9">
        <v>0.9890000000000003</v>
      </c>
      <c r="Z151" s="9">
        <v>1.0000000000000004</v>
      </c>
      <c r="AA151" s="10">
        <v>0.9999999999999999</v>
      </c>
      <c r="AB151" s="9">
        <v>1.0080000000000005</v>
      </c>
      <c r="AC151" s="9">
        <v>0.9340000000000007</v>
      </c>
      <c r="AD151" s="10">
        <v>0.9999999999999998</v>
      </c>
      <c r="AE151" s="9">
        <v>0.9700000000000006</v>
      </c>
      <c r="AF151" s="9">
        <v>1.0000000000000002</v>
      </c>
      <c r="AG151" s="9">
        <v>0.9870000000000008</v>
      </c>
      <c r="AH151" s="9">
        <v>1.0160000000000002</v>
      </c>
      <c r="AI151" s="9">
        <v>1.0</v>
      </c>
      <c r="AJ151" s="9">
        <v>0.9840000000000008</v>
      </c>
      <c r="AK151" s="9">
        <v>0.9900000000000007</v>
      </c>
      <c r="AL151" s="9">
        <v>1.0000000000000004</v>
      </c>
      <c r="AM151" s="9">
        <v>1.0000000000000002</v>
      </c>
      <c r="AN151" s="9">
        <v>0.9960000000000004</v>
      </c>
      <c r="AO151" s="9">
        <v>1.0</v>
      </c>
      <c r="AP151" s="9">
        <v>1.0</v>
      </c>
      <c r="AQ151" s="9">
        <v>1.0000000000000004</v>
      </c>
      <c r="AR151" s="9">
        <v>1.0</v>
      </c>
      <c r="AS151" s="9">
        <v>1.0000000000000004</v>
      </c>
      <c r="AT151" s="9">
        <v>0.6504000000000003</v>
      </c>
      <c r="AU151" s="9">
        <v>0.9999999999999998</v>
      </c>
      <c r="AV151" s="9">
        <v>0.9910000000000004</v>
      </c>
      <c r="AW151" s="9">
        <v>1.0000000000000002</v>
      </c>
      <c r="AX151" s="9">
        <v>0.7390000000000005</v>
      </c>
      <c r="AY151" s="9">
        <v>1.0090000000000006</v>
      </c>
      <c r="AZ151" s="9">
        <v>0.9999999999999999</v>
      </c>
      <c r="BA151" s="9">
        <v>0.9950000000000006</v>
      </c>
      <c r="BB151" s="9">
        <v>0.9999999999999998</v>
      </c>
      <c r="BC151" s="9">
        <v>0.9830000000000008</v>
      </c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</row>
    <row r="152" ht="15.75" customHeight="1">
      <c r="B152" s="14">
        <v>144.5</v>
      </c>
      <c r="C152" s="8">
        <v>0.059000000000000025</v>
      </c>
      <c r="D152" s="9">
        <v>0.1610000000000001</v>
      </c>
      <c r="E152" s="9">
        <v>1.0000000000000004</v>
      </c>
      <c r="F152" s="9">
        <v>1.0000000000000004</v>
      </c>
      <c r="G152" s="9">
        <v>0.9859999999999999</v>
      </c>
      <c r="H152" s="9">
        <v>0.9990000000000006</v>
      </c>
      <c r="I152" s="9">
        <v>1.0</v>
      </c>
      <c r="J152" s="9">
        <v>1.0</v>
      </c>
      <c r="K152" s="9">
        <v>1.0</v>
      </c>
      <c r="L152" s="9">
        <v>1.0</v>
      </c>
      <c r="M152" s="9">
        <v>1.0</v>
      </c>
      <c r="N152" s="9">
        <v>1.0</v>
      </c>
      <c r="O152" s="9">
        <v>0.9980000000000007</v>
      </c>
      <c r="P152" s="9">
        <v>0.9970000000000007</v>
      </c>
      <c r="Q152" s="9">
        <v>0.9970000000000006</v>
      </c>
      <c r="R152" s="10">
        <v>0.9999999999999998</v>
      </c>
      <c r="S152" s="9">
        <v>1.0</v>
      </c>
      <c r="T152" s="9">
        <v>0.9970000000000008</v>
      </c>
      <c r="U152" s="10">
        <v>1.0</v>
      </c>
      <c r="V152" s="9">
        <v>1.0050000000000001</v>
      </c>
      <c r="W152" s="9">
        <v>0.9990000000000007</v>
      </c>
      <c r="X152" s="10">
        <v>1.0000000000000002</v>
      </c>
      <c r="Y152" s="9">
        <v>0.9890000000000003</v>
      </c>
      <c r="Z152" s="9">
        <v>1.0000000000000004</v>
      </c>
      <c r="AA152" s="10">
        <v>0.9999999999999999</v>
      </c>
      <c r="AB152" s="9">
        <v>1.0080000000000005</v>
      </c>
      <c r="AC152" s="9">
        <v>0.9350000000000007</v>
      </c>
      <c r="AD152" s="10">
        <v>0.9999999999999998</v>
      </c>
      <c r="AE152" s="9">
        <v>0.9700000000000006</v>
      </c>
      <c r="AF152" s="9">
        <v>1.0000000000000002</v>
      </c>
      <c r="AG152" s="9">
        <v>0.9880000000000008</v>
      </c>
      <c r="AH152" s="9">
        <v>1.0160000000000002</v>
      </c>
      <c r="AI152" s="9">
        <v>1.0</v>
      </c>
      <c r="AJ152" s="9">
        <v>0.9840000000000008</v>
      </c>
      <c r="AK152" s="9">
        <v>0.9900000000000007</v>
      </c>
      <c r="AL152" s="9">
        <v>1.0000000000000004</v>
      </c>
      <c r="AM152" s="9">
        <v>1.0000000000000002</v>
      </c>
      <c r="AN152" s="9">
        <v>0.9960000000000004</v>
      </c>
      <c r="AO152" s="9">
        <v>1.0</v>
      </c>
      <c r="AP152" s="9">
        <v>1.0</v>
      </c>
      <c r="AQ152" s="9">
        <v>1.0000000000000004</v>
      </c>
      <c r="AR152" s="9">
        <v>1.0</v>
      </c>
      <c r="AS152" s="9">
        <v>1.0000000000000004</v>
      </c>
      <c r="AT152" s="9">
        <v>0.6544000000000003</v>
      </c>
      <c r="AU152" s="9">
        <v>0.9999999999999998</v>
      </c>
      <c r="AV152" s="9">
        <v>0.9910000000000004</v>
      </c>
      <c r="AW152" s="9">
        <v>1.0000000000000002</v>
      </c>
      <c r="AX152" s="9">
        <v>0.7460000000000006</v>
      </c>
      <c r="AY152" s="9">
        <v>1.0090000000000006</v>
      </c>
      <c r="AZ152" s="9">
        <v>0.9999999999999999</v>
      </c>
      <c r="BA152" s="9">
        <v>0.9950000000000006</v>
      </c>
      <c r="BB152" s="9">
        <v>0.9999999999999998</v>
      </c>
      <c r="BC152" s="9">
        <v>0.9830000000000008</v>
      </c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</row>
    <row r="153" ht="15.75" customHeight="1">
      <c r="B153" s="14">
        <v>145.5</v>
      </c>
      <c r="C153" s="8">
        <v>0.061000000000000026</v>
      </c>
      <c r="D153" s="9">
        <v>0.1650000000000001</v>
      </c>
      <c r="E153" s="9">
        <v>1.0000000000000004</v>
      </c>
      <c r="F153" s="9">
        <v>1.0000000000000004</v>
      </c>
      <c r="G153" s="9">
        <v>0.9859999999999999</v>
      </c>
      <c r="H153" s="9">
        <v>0.9990000000000006</v>
      </c>
      <c r="I153" s="9">
        <v>1.0</v>
      </c>
      <c r="J153" s="9">
        <v>1.0</v>
      </c>
      <c r="K153" s="9">
        <v>1.0</v>
      </c>
      <c r="L153" s="9">
        <v>1.0</v>
      </c>
      <c r="M153" s="9">
        <v>1.0</v>
      </c>
      <c r="N153" s="9">
        <v>1.0</v>
      </c>
      <c r="O153" s="9">
        <v>0.9980000000000007</v>
      </c>
      <c r="P153" s="9">
        <v>0.9970000000000007</v>
      </c>
      <c r="Q153" s="9">
        <v>0.9970000000000006</v>
      </c>
      <c r="R153" s="10">
        <v>0.9999999999999998</v>
      </c>
      <c r="S153" s="9">
        <v>1.0</v>
      </c>
      <c r="T153" s="9">
        <v>0.9970000000000008</v>
      </c>
      <c r="U153" s="10">
        <v>1.0</v>
      </c>
      <c r="V153" s="9">
        <v>1.0050000000000001</v>
      </c>
      <c r="W153" s="9">
        <v>1.0000000000000007</v>
      </c>
      <c r="X153" s="10">
        <v>1.0000000000000002</v>
      </c>
      <c r="Y153" s="9">
        <v>0.9890000000000003</v>
      </c>
      <c r="Z153" s="9">
        <v>1.0000000000000004</v>
      </c>
      <c r="AA153" s="10">
        <v>0.9999999999999999</v>
      </c>
      <c r="AB153" s="9">
        <v>1.0080000000000005</v>
      </c>
      <c r="AC153" s="9">
        <v>0.9370000000000007</v>
      </c>
      <c r="AD153" s="10">
        <v>0.9999999999999998</v>
      </c>
      <c r="AE153" s="9">
        <v>0.9700000000000006</v>
      </c>
      <c r="AF153" s="9">
        <v>1.0000000000000002</v>
      </c>
      <c r="AG153" s="9">
        <v>0.9890000000000008</v>
      </c>
      <c r="AH153" s="9">
        <v>1.0160000000000002</v>
      </c>
      <c r="AI153" s="9">
        <v>1.0</v>
      </c>
      <c r="AJ153" s="9">
        <v>0.9860000000000008</v>
      </c>
      <c r="AK153" s="9">
        <v>0.9900000000000007</v>
      </c>
      <c r="AL153" s="9">
        <v>1.0000000000000004</v>
      </c>
      <c r="AM153" s="9">
        <v>1.0000000000000002</v>
      </c>
      <c r="AN153" s="9">
        <v>0.9960000000000004</v>
      </c>
      <c r="AO153" s="9">
        <v>1.0</v>
      </c>
      <c r="AP153" s="9">
        <v>1.0</v>
      </c>
      <c r="AQ153" s="9">
        <v>1.0000000000000004</v>
      </c>
      <c r="AR153" s="9">
        <v>1.0</v>
      </c>
      <c r="AS153" s="9">
        <v>1.0000000000000004</v>
      </c>
      <c r="AT153" s="9">
        <v>0.6576000000000003</v>
      </c>
      <c r="AU153" s="9">
        <v>0.9999999999999998</v>
      </c>
      <c r="AV153" s="9">
        <v>0.9910000000000004</v>
      </c>
      <c r="AW153" s="9">
        <v>1.0000000000000002</v>
      </c>
      <c r="AX153" s="9">
        <v>0.7510000000000006</v>
      </c>
      <c r="AY153" s="9">
        <v>1.0090000000000006</v>
      </c>
      <c r="AZ153" s="9">
        <v>0.9999999999999999</v>
      </c>
      <c r="BA153" s="9">
        <v>0.9950000000000006</v>
      </c>
      <c r="BB153" s="9">
        <v>0.9999999999999998</v>
      </c>
      <c r="BC153" s="9">
        <v>0.9850000000000008</v>
      </c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</row>
    <row r="154" ht="15.75" customHeight="1">
      <c r="B154" s="14">
        <v>146.5</v>
      </c>
      <c r="C154" s="8">
        <v>0.06500000000000003</v>
      </c>
      <c r="D154" s="9">
        <v>0.1710000000000001</v>
      </c>
      <c r="E154" s="9">
        <v>1.0000000000000004</v>
      </c>
      <c r="F154" s="9">
        <v>1.0000000000000004</v>
      </c>
      <c r="G154" s="9">
        <v>0.9859999999999999</v>
      </c>
      <c r="H154" s="9">
        <v>0.9990000000000006</v>
      </c>
      <c r="I154" s="9">
        <v>1.0</v>
      </c>
      <c r="J154" s="9">
        <v>1.0</v>
      </c>
      <c r="K154" s="9">
        <v>1.0</v>
      </c>
      <c r="L154" s="9">
        <v>1.0</v>
      </c>
      <c r="M154" s="9">
        <v>1.0</v>
      </c>
      <c r="N154" s="9">
        <v>1.0</v>
      </c>
      <c r="O154" s="9">
        <v>0.9980000000000007</v>
      </c>
      <c r="P154" s="9">
        <v>0.9970000000000007</v>
      </c>
      <c r="Q154" s="9">
        <v>0.9970000000000006</v>
      </c>
      <c r="R154" s="10">
        <v>0.9999999999999998</v>
      </c>
      <c r="S154" s="9">
        <v>1.0</v>
      </c>
      <c r="T154" s="9">
        <v>0.9970000000000008</v>
      </c>
      <c r="U154" s="10">
        <v>1.0</v>
      </c>
      <c r="V154" s="9">
        <v>1.0050000000000001</v>
      </c>
      <c r="W154" s="9">
        <v>1.0000000000000007</v>
      </c>
      <c r="X154" s="10">
        <v>1.0000000000000002</v>
      </c>
      <c r="Y154" s="9">
        <v>0.9890000000000003</v>
      </c>
      <c r="Z154" s="9">
        <v>1.0000000000000004</v>
      </c>
      <c r="AA154" s="10">
        <v>0.9999999999999999</v>
      </c>
      <c r="AB154" s="9">
        <v>1.0080000000000005</v>
      </c>
      <c r="AC154" s="9">
        <v>0.9400000000000007</v>
      </c>
      <c r="AD154" s="10">
        <v>0.9999999999999998</v>
      </c>
      <c r="AE154" s="9">
        <v>0.9700000000000006</v>
      </c>
      <c r="AF154" s="9">
        <v>1.0000000000000002</v>
      </c>
      <c r="AG154" s="9">
        <v>0.9890000000000008</v>
      </c>
      <c r="AH154" s="9">
        <v>1.0160000000000002</v>
      </c>
      <c r="AI154" s="9">
        <v>1.0</v>
      </c>
      <c r="AJ154" s="9">
        <v>0.9860000000000008</v>
      </c>
      <c r="AK154" s="9">
        <v>0.9900000000000007</v>
      </c>
      <c r="AL154" s="9">
        <v>1.0000000000000004</v>
      </c>
      <c r="AM154" s="9">
        <v>1.0000000000000002</v>
      </c>
      <c r="AN154" s="9">
        <v>0.9960000000000004</v>
      </c>
      <c r="AO154" s="9">
        <v>1.0</v>
      </c>
      <c r="AP154" s="9">
        <v>1.0</v>
      </c>
      <c r="AQ154" s="9">
        <v>1.0000000000000004</v>
      </c>
      <c r="AR154" s="9">
        <v>1.0</v>
      </c>
      <c r="AS154" s="9">
        <v>1.0000000000000004</v>
      </c>
      <c r="AT154" s="9">
        <v>0.6618000000000003</v>
      </c>
      <c r="AU154" s="9">
        <v>0.9999999999999998</v>
      </c>
      <c r="AV154" s="9">
        <v>0.9910000000000004</v>
      </c>
      <c r="AW154" s="9">
        <v>1.0000000000000002</v>
      </c>
      <c r="AX154" s="9">
        <v>0.7550000000000006</v>
      </c>
      <c r="AY154" s="9">
        <v>1.0090000000000006</v>
      </c>
      <c r="AZ154" s="9">
        <v>0.9999999999999999</v>
      </c>
      <c r="BA154" s="9">
        <v>0.9950000000000006</v>
      </c>
      <c r="BB154" s="9">
        <v>0.9999999999999998</v>
      </c>
      <c r="BC154" s="9">
        <v>0.9870000000000008</v>
      </c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</row>
    <row r="155" ht="15.75" customHeight="1">
      <c r="B155" s="14">
        <v>147.5</v>
      </c>
      <c r="C155" s="8">
        <v>0.06700000000000003</v>
      </c>
      <c r="D155" s="9">
        <v>0.1740000000000001</v>
      </c>
      <c r="E155" s="9">
        <v>1.0000000000000004</v>
      </c>
      <c r="F155" s="9">
        <v>1.0000000000000004</v>
      </c>
      <c r="G155" s="9">
        <v>0.9859999999999999</v>
      </c>
      <c r="H155" s="9">
        <v>0.9990000000000006</v>
      </c>
      <c r="I155" s="9">
        <v>1.0</v>
      </c>
      <c r="J155" s="9">
        <v>1.0</v>
      </c>
      <c r="K155" s="9">
        <v>1.0</v>
      </c>
      <c r="L155" s="9">
        <v>1.0</v>
      </c>
      <c r="M155" s="9">
        <v>1.0</v>
      </c>
      <c r="N155" s="9">
        <v>1.0</v>
      </c>
      <c r="O155" s="9">
        <v>0.9980000000000007</v>
      </c>
      <c r="P155" s="9">
        <v>0.9980000000000007</v>
      </c>
      <c r="Q155" s="9">
        <v>0.9970000000000006</v>
      </c>
      <c r="R155" s="10">
        <v>0.9999999999999998</v>
      </c>
      <c r="S155" s="9">
        <v>1.0</v>
      </c>
      <c r="T155" s="9">
        <v>0.9970000000000008</v>
      </c>
      <c r="U155" s="10">
        <v>1.0</v>
      </c>
      <c r="V155" s="9">
        <v>1.0050000000000001</v>
      </c>
      <c r="W155" s="9">
        <v>1.0000000000000007</v>
      </c>
      <c r="X155" s="10">
        <v>1.0000000000000002</v>
      </c>
      <c r="Y155" s="9">
        <v>0.9890000000000003</v>
      </c>
      <c r="Z155" s="9">
        <v>1.0000000000000004</v>
      </c>
      <c r="AA155" s="10">
        <v>0.9999999999999999</v>
      </c>
      <c r="AB155" s="9">
        <v>1.0080000000000005</v>
      </c>
      <c r="AC155" s="9">
        <v>0.9440000000000007</v>
      </c>
      <c r="AD155" s="10">
        <v>0.9999999999999998</v>
      </c>
      <c r="AE155" s="9">
        <v>0.9700000000000006</v>
      </c>
      <c r="AF155" s="9">
        <v>1.0000000000000002</v>
      </c>
      <c r="AG155" s="9">
        <v>0.9900000000000008</v>
      </c>
      <c r="AH155" s="9">
        <v>1.0160000000000002</v>
      </c>
      <c r="AI155" s="9">
        <v>1.0</v>
      </c>
      <c r="AJ155" s="9">
        <v>0.9870000000000008</v>
      </c>
      <c r="AK155" s="9">
        <v>0.9900000000000007</v>
      </c>
      <c r="AL155" s="9">
        <v>1.0000000000000004</v>
      </c>
      <c r="AM155" s="9">
        <v>1.0000000000000002</v>
      </c>
      <c r="AN155" s="9">
        <v>0.9960000000000004</v>
      </c>
      <c r="AO155" s="9">
        <v>1.0</v>
      </c>
      <c r="AP155" s="9">
        <v>1.0</v>
      </c>
      <c r="AQ155" s="9">
        <v>1.0000000000000004</v>
      </c>
      <c r="AR155" s="9">
        <v>1.0</v>
      </c>
      <c r="AS155" s="9">
        <v>1.0000000000000004</v>
      </c>
      <c r="AT155" s="9">
        <v>0.6666000000000003</v>
      </c>
      <c r="AU155" s="9">
        <v>0.9999999999999998</v>
      </c>
      <c r="AV155" s="9">
        <v>0.9910000000000004</v>
      </c>
      <c r="AW155" s="9">
        <v>1.0000000000000002</v>
      </c>
      <c r="AX155" s="9">
        <v>0.7630000000000006</v>
      </c>
      <c r="AY155" s="9">
        <v>1.0090000000000006</v>
      </c>
      <c r="AZ155" s="9">
        <v>0.9999999999999999</v>
      </c>
      <c r="BA155" s="9">
        <v>0.9950000000000006</v>
      </c>
      <c r="BB155" s="9">
        <v>0.9999999999999998</v>
      </c>
      <c r="BC155" s="9">
        <v>0.9880000000000008</v>
      </c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</row>
    <row r="156" ht="15.75" customHeight="1">
      <c r="B156" s="14">
        <v>148.5</v>
      </c>
      <c r="C156" s="8">
        <v>0.07000000000000003</v>
      </c>
      <c r="D156" s="9">
        <v>0.1780000000000001</v>
      </c>
      <c r="E156" s="9">
        <v>1.0000000000000004</v>
      </c>
      <c r="F156" s="9">
        <v>1.0000000000000004</v>
      </c>
      <c r="G156" s="9">
        <v>0.9859999999999999</v>
      </c>
      <c r="H156" s="9">
        <v>0.9990000000000006</v>
      </c>
      <c r="I156" s="9">
        <v>1.0</v>
      </c>
      <c r="J156" s="9">
        <v>1.0</v>
      </c>
      <c r="K156" s="9">
        <v>1.0</v>
      </c>
      <c r="L156" s="9">
        <v>1.0</v>
      </c>
      <c r="M156" s="9">
        <v>1.0</v>
      </c>
      <c r="N156" s="9">
        <v>1.0</v>
      </c>
      <c r="O156" s="9">
        <v>0.9980000000000007</v>
      </c>
      <c r="P156" s="9">
        <v>0.9980000000000007</v>
      </c>
      <c r="Q156" s="9">
        <v>0.9980000000000006</v>
      </c>
      <c r="R156" s="10">
        <v>0.9999999999999998</v>
      </c>
      <c r="S156" s="9">
        <v>1.0</v>
      </c>
      <c r="T156" s="9">
        <v>0.9970000000000008</v>
      </c>
      <c r="U156" s="10">
        <v>1.0</v>
      </c>
      <c r="V156" s="9">
        <v>1.0050000000000001</v>
      </c>
      <c r="W156" s="9">
        <v>1.0000000000000007</v>
      </c>
      <c r="X156" s="10">
        <v>1.0000000000000002</v>
      </c>
      <c r="Y156" s="9">
        <v>0.9890000000000003</v>
      </c>
      <c r="Z156" s="9">
        <v>1.0000000000000004</v>
      </c>
      <c r="AA156" s="10">
        <v>0.9999999999999999</v>
      </c>
      <c r="AB156" s="9">
        <v>1.0080000000000005</v>
      </c>
      <c r="AC156" s="9">
        <v>0.9440000000000007</v>
      </c>
      <c r="AD156" s="10">
        <v>0.9999999999999998</v>
      </c>
      <c r="AE156" s="9">
        <v>0.9700000000000006</v>
      </c>
      <c r="AF156" s="9">
        <v>1.0000000000000002</v>
      </c>
      <c r="AG156" s="9">
        <v>0.9910000000000008</v>
      </c>
      <c r="AH156" s="9">
        <v>1.0160000000000002</v>
      </c>
      <c r="AI156" s="9">
        <v>1.0</v>
      </c>
      <c r="AJ156" s="9">
        <v>0.9870000000000008</v>
      </c>
      <c r="AK156" s="9">
        <v>0.9900000000000007</v>
      </c>
      <c r="AL156" s="9">
        <v>1.0000000000000004</v>
      </c>
      <c r="AM156" s="9">
        <v>1.0000000000000002</v>
      </c>
      <c r="AN156" s="9">
        <v>0.9960000000000004</v>
      </c>
      <c r="AO156" s="9">
        <v>1.0</v>
      </c>
      <c r="AP156" s="9">
        <v>1.0</v>
      </c>
      <c r="AQ156" s="9">
        <v>1.0000000000000004</v>
      </c>
      <c r="AR156" s="9">
        <v>1.0</v>
      </c>
      <c r="AS156" s="9">
        <v>1.0000000000000004</v>
      </c>
      <c r="AT156" s="9">
        <v>0.6710000000000003</v>
      </c>
      <c r="AU156" s="9">
        <v>0.9999999999999998</v>
      </c>
      <c r="AV156" s="9">
        <v>0.9910000000000004</v>
      </c>
      <c r="AW156" s="9">
        <v>1.0000000000000002</v>
      </c>
      <c r="AX156" s="9">
        <v>0.7680000000000006</v>
      </c>
      <c r="AY156" s="9">
        <v>1.0090000000000006</v>
      </c>
      <c r="AZ156" s="9">
        <v>0.9999999999999999</v>
      </c>
      <c r="BA156" s="9">
        <v>0.9950000000000006</v>
      </c>
      <c r="BB156" s="9">
        <v>0.9999999999999998</v>
      </c>
      <c r="BC156" s="9">
        <v>0.9880000000000008</v>
      </c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</row>
    <row r="157" ht="15.75" customHeight="1">
      <c r="B157" s="14">
        <v>149.5</v>
      </c>
      <c r="C157" s="8">
        <v>0.07300000000000004</v>
      </c>
      <c r="D157" s="9">
        <v>0.1820000000000001</v>
      </c>
      <c r="E157" s="9">
        <v>1.0000000000000004</v>
      </c>
      <c r="F157" s="9">
        <v>1.0000000000000004</v>
      </c>
      <c r="G157" s="9">
        <v>0.9859999999999999</v>
      </c>
      <c r="H157" s="9">
        <v>0.9990000000000006</v>
      </c>
      <c r="I157" s="9">
        <v>1.0</v>
      </c>
      <c r="J157" s="9">
        <v>1.0</v>
      </c>
      <c r="K157" s="9">
        <v>1.0</v>
      </c>
      <c r="L157" s="9">
        <v>1.0</v>
      </c>
      <c r="M157" s="9">
        <v>1.0</v>
      </c>
      <c r="N157" s="9">
        <v>1.0</v>
      </c>
      <c r="O157" s="9">
        <v>0.9980000000000007</v>
      </c>
      <c r="P157" s="9">
        <v>0.9980000000000007</v>
      </c>
      <c r="Q157" s="9">
        <v>0.9980000000000006</v>
      </c>
      <c r="R157" s="10">
        <v>0.9999999999999998</v>
      </c>
      <c r="S157" s="9">
        <v>1.0</v>
      </c>
      <c r="T157" s="9">
        <v>0.9970000000000008</v>
      </c>
      <c r="U157" s="10">
        <v>1.0</v>
      </c>
      <c r="V157" s="9">
        <v>1.0050000000000001</v>
      </c>
      <c r="W157" s="9">
        <v>1.0000000000000007</v>
      </c>
      <c r="X157" s="10">
        <v>1.0000000000000002</v>
      </c>
      <c r="Y157" s="9">
        <v>0.9890000000000003</v>
      </c>
      <c r="Z157" s="9">
        <v>1.0000000000000004</v>
      </c>
      <c r="AA157" s="10">
        <v>0.9999999999999999</v>
      </c>
      <c r="AB157" s="9">
        <v>1.0080000000000005</v>
      </c>
      <c r="AC157" s="9">
        <v>0.9460000000000007</v>
      </c>
      <c r="AD157" s="10">
        <v>0.9999999999999998</v>
      </c>
      <c r="AE157" s="9">
        <v>0.9700000000000006</v>
      </c>
      <c r="AF157" s="9">
        <v>1.0000000000000002</v>
      </c>
      <c r="AG157" s="9">
        <v>0.9920000000000008</v>
      </c>
      <c r="AH157" s="9">
        <v>1.0160000000000002</v>
      </c>
      <c r="AI157" s="9">
        <v>1.0</v>
      </c>
      <c r="AJ157" s="9">
        <v>0.9880000000000008</v>
      </c>
      <c r="AK157" s="9">
        <v>0.9910000000000007</v>
      </c>
      <c r="AL157" s="9">
        <v>1.0000000000000004</v>
      </c>
      <c r="AM157" s="9">
        <v>1.0000000000000002</v>
      </c>
      <c r="AN157" s="9">
        <v>0.9970000000000004</v>
      </c>
      <c r="AO157" s="9">
        <v>1.0</v>
      </c>
      <c r="AP157" s="9">
        <v>1.0</v>
      </c>
      <c r="AQ157" s="9">
        <v>1.0000000000000004</v>
      </c>
      <c r="AR157" s="9">
        <v>1.0</v>
      </c>
      <c r="AS157" s="9">
        <v>1.0000000000000004</v>
      </c>
      <c r="AT157" s="9">
        <v>0.6748000000000003</v>
      </c>
      <c r="AU157" s="9">
        <v>0.9999999999999998</v>
      </c>
      <c r="AV157" s="9">
        <v>0.9910000000000004</v>
      </c>
      <c r="AW157" s="9">
        <v>1.0000000000000002</v>
      </c>
      <c r="AX157" s="9">
        <v>0.7710000000000006</v>
      </c>
      <c r="AY157" s="9">
        <v>1.0090000000000006</v>
      </c>
      <c r="AZ157" s="9">
        <v>0.9999999999999999</v>
      </c>
      <c r="BA157" s="9">
        <v>0.9950000000000006</v>
      </c>
      <c r="BB157" s="9">
        <v>0.9999999999999998</v>
      </c>
      <c r="BC157" s="9">
        <v>0.9880000000000008</v>
      </c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</row>
    <row r="158" ht="15.75" customHeight="1">
      <c r="B158" s="14">
        <v>150.5</v>
      </c>
      <c r="C158" s="8">
        <v>0.07400000000000004</v>
      </c>
      <c r="D158" s="9">
        <v>0.1830000000000001</v>
      </c>
      <c r="E158" s="9">
        <v>1.0000000000000004</v>
      </c>
      <c r="F158" s="9">
        <v>1.0000000000000004</v>
      </c>
      <c r="G158" s="9">
        <v>0.9859999999999999</v>
      </c>
      <c r="H158" s="9">
        <v>0.9990000000000006</v>
      </c>
      <c r="I158" s="9">
        <v>1.0</v>
      </c>
      <c r="J158" s="9">
        <v>1.0</v>
      </c>
      <c r="K158" s="9">
        <v>1.0</v>
      </c>
      <c r="L158" s="9">
        <v>1.0</v>
      </c>
      <c r="M158" s="9">
        <v>1.0</v>
      </c>
      <c r="N158" s="9">
        <v>1.0</v>
      </c>
      <c r="O158" s="9">
        <v>0.9980000000000007</v>
      </c>
      <c r="P158" s="9">
        <v>0.9980000000000007</v>
      </c>
      <c r="Q158" s="9">
        <v>0.9980000000000006</v>
      </c>
      <c r="R158" s="10">
        <v>0.9999999999999998</v>
      </c>
      <c r="S158" s="9">
        <v>1.0</v>
      </c>
      <c r="T158" s="9">
        <v>0.9970000000000008</v>
      </c>
      <c r="U158" s="10">
        <v>1.0</v>
      </c>
      <c r="V158" s="9">
        <v>1.0050000000000001</v>
      </c>
      <c r="W158" s="9">
        <v>1.0000000000000007</v>
      </c>
      <c r="X158" s="10">
        <v>1.0000000000000002</v>
      </c>
      <c r="Y158" s="9">
        <v>0.9890000000000003</v>
      </c>
      <c r="Z158" s="9">
        <v>1.0000000000000004</v>
      </c>
      <c r="AA158" s="10">
        <v>0.9999999999999999</v>
      </c>
      <c r="AB158" s="9">
        <v>1.0080000000000005</v>
      </c>
      <c r="AC158" s="9">
        <v>0.9480000000000007</v>
      </c>
      <c r="AD158" s="10">
        <v>0.9999999999999998</v>
      </c>
      <c r="AE158" s="9">
        <v>0.9700000000000006</v>
      </c>
      <c r="AF158" s="9">
        <v>1.0000000000000002</v>
      </c>
      <c r="AG158" s="9">
        <v>0.9930000000000008</v>
      </c>
      <c r="AH158" s="9">
        <v>1.0160000000000002</v>
      </c>
      <c r="AI158" s="9">
        <v>1.0</v>
      </c>
      <c r="AJ158" s="9">
        <v>0.9900000000000008</v>
      </c>
      <c r="AK158" s="9">
        <v>0.9920000000000007</v>
      </c>
      <c r="AL158" s="9">
        <v>1.0000000000000004</v>
      </c>
      <c r="AM158" s="9">
        <v>1.0000000000000002</v>
      </c>
      <c r="AN158" s="9">
        <v>0.9980000000000004</v>
      </c>
      <c r="AO158" s="9">
        <v>1.0</v>
      </c>
      <c r="AP158" s="9">
        <v>1.0</v>
      </c>
      <c r="AQ158" s="9">
        <v>1.0000000000000004</v>
      </c>
      <c r="AR158" s="9">
        <v>1.0</v>
      </c>
      <c r="AS158" s="9">
        <v>1.0000000000000004</v>
      </c>
      <c r="AT158" s="9">
        <v>0.6788000000000003</v>
      </c>
      <c r="AU158" s="9">
        <v>0.9999999999999998</v>
      </c>
      <c r="AV158" s="9">
        <v>0.9910000000000004</v>
      </c>
      <c r="AW158" s="9">
        <v>1.0000000000000002</v>
      </c>
      <c r="AX158" s="9">
        <v>0.7760000000000006</v>
      </c>
      <c r="AY158" s="9">
        <v>1.0090000000000006</v>
      </c>
      <c r="AZ158" s="9">
        <v>0.9999999999999999</v>
      </c>
      <c r="BA158" s="9">
        <v>0.9950000000000006</v>
      </c>
      <c r="BB158" s="9">
        <v>0.9999999999999998</v>
      </c>
      <c r="BC158" s="9">
        <v>0.9890000000000008</v>
      </c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</row>
    <row r="159" ht="15.75" customHeight="1">
      <c r="B159" s="14">
        <v>151.5</v>
      </c>
      <c r="C159" s="8">
        <v>0.07700000000000004</v>
      </c>
      <c r="D159" s="9">
        <v>0.1860000000000001</v>
      </c>
      <c r="E159" s="9">
        <v>1.0000000000000004</v>
      </c>
      <c r="F159" s="9">
        <v>1.0000000000000004</v>
      </c>
      <c r="G159" s="9">
        <v>0.9859999999999999</v>
      </c>
      <c r="H159" s="9">
        <v>0.9990000000000006</v>
      </c>
      <c r="I159" s="9">
        <v>1.0</v>
      </c>
      <c r="J159" s="9">
        <v>1.0</v>
      </c>
      <c r="K159" s="9">
        <v>1.0</v>
      </c>
      <c r="L159" s="9">
        <v>1.0</v>
      </c>
      <c r="M159" s="9">
        <v>1.0</v>
      </c>
      <c r="N159" s="9">
        <v>1.0</v>
      </c>
      <c r="O159" s="9">
        <v>0.9980000000000007</v>
      </c>
      <c r="P159" s="9">
        <v>0.9980000000000007</v>
      </c>
      <c r="Q159" s="9">
        <v>0.9990000000000006</v>
      </c>
      <c r="R159" s="10">
        <v>0.9999999999999998</v>
      </c>
      <c r="S159" s="9">
        <v>1.0</v>
      </c>
      <c r="T159" s="9">
        <v>0.9970000000000008</v>
      </c>
      <c r="U159" s="10">
        <v>1.0</v>
      </c>
      <c r="V159" s="9">
        <v>1.0050000000000001</v>
      </c>
      <c r="W159" s="9">
        <v>1.0000000000000007</v>
      </c>
      <c r="X159" s="10">
        <v>1.0000000000000002</v>
      </c>
      <c r="Y159" s="9">
        <v>0.9890000000000003</v>
      </c>
      <c r="Z159" s="9">
        <v>1.0000000000000004</v>
      </c>
      <c r="AA159" s="10">
        <v>0.9999999999999999</v>
      </c>
      <c r="AB159" s="9">
        <v>1.0080000000000005</v>
      </c>
      <c r="AC159" s="9">
        <v>0.9510000000000007</v>
      </c>
      <c r="AD159" s="10">
        <v>0.9999999999999998</v>
      </c>
      <c r="AE159" s="9">
        <v>0.9700000000000006</v>
      </c>
      <c r="AF159" s="9">
        <v>1.0000000000000002</v>
      </c>
      <c r="AG159" s="9">
        <v>0.9930000000000008</v>
      </c>
      <c r="AH159" s="9">
        <v>1.0160000000000002</v>
      </c>
      <c r="AI159" s="9">
        <v>1.0</v>
      </c>
      <c r="AJ159" s="9">
        <v>0.9900000000000008</v>
      </c>
      <c r="AK159" s="9">
        <v>0.9920000000000007</v>
      </c>
      <c r="AL159" s="9">
        <v>1.0000000000000004</v>
      </c>
      <c r="AM159" s="9">
        <v>1.0000000000000002</v>
      </c>
      <c r="AN159" s="9">
        <v>0.9980000000000004</v>
      </c>
      <c r="AO159" s="9">
        <v>1.0</v>
      </c>
      <c r="AP159" s="9">
        <v>1.0</v>
      </c>
      <c r="AQ159" s="9">
        <v>1.0000000000000004</v>
      </c>
      <c r="AR159" s="9">
        <v>1.0</v>
      </c>
      <c r="AS159" s="9">
        <v>1.0000000000000004</v>
      </c>
      <c r="AT159" s="9">
        <v>0.6830000000000003</v>
      </c>
      <c r="AU159" s="9">
        <v>0.9999999999999998</v>
      </c>
      <c r="AV159" s="9">
        <v>0.9910000000000004</v>
      </c>
      <c r="AW159" s="9">
        <v>1.0000000000000002</v>
      </c>
      <c r="AX159" s="9">
        <v>0.7810000000000006</v>
      </c>
      <c r="AY159" s="9">
        <v>1.0090000000000006</v>
      </c>
      <c r="AZ159" s="9">
        <v>0.9999999999999999</v>
      </c>
      <c r="BA159" s="9">
        <v>0.9950000000000006</v>
      </c>
      <c r="BB159" s="9">
        <v>0.9999999999999998</v>
      </c>
      <c r="BC159" s="9">
        <v>0.9890000000000008</v>
      </c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</row>
    <row r="160" ht="15.75" customHeight="1">
      <c r="B160" s="14">
        <v>152.5</v>
      </c>
      <c r="C160" s="8">
        <v>0.07800000000000004</v>
      </c>
      <c r="D160" s="9">
        <v>0.19200000000000012</v>
      </c>
      <c r="E160" s="9">
        <v>1.0000000000000004</v>
      </c>
      <c r="F160" s="9">
        <v>1.0000000000000004</v>
      </c>
      <c r="G160" s="9">
        <v>0.9859999999999999</v>
      </c>
      <c r="H160" s="9">
        <v>0.9990000000000006</v>
      </c>
      <c r="I160" s="9">
        <v>1.0</v>
      </c>
      <c r="J160" s="9">
        <v>1.0</v>
      </c>
      <c r="K160" s="9">
        <v>1.0</v>
      </c>
      <c r="L160" s="9">
        <v>1.0</v>
      </c>
      <c r="M160" s="9">
        <v>1.0</v>
      </c>
      <c r="N160" s="9">
        <v>1.0</v>
      </c>
      <c r="O160" s="9">
        <v>0.9980000000000007</v>
      </c>
      <c r="P160" s="9">
        <v>0.9980000000000007</v>
      </c>
      <c r="Q160" s="9">
        <v>0.9990000000000006</v>
      </c>
      <c r="R160" s="10">
        <v>0.9999999999999998</v>
      </c>
      <c r="S160" s="9">
        <v>1.0</v>
      </c>
      <c r="T160" s="9">
        <v>0.9970000000000008</v>
      </c>
      <c r="U160" s="10">
        <v>1.0</v>
      </c>
      <c r="V160" s="9">
        <v>1.0050000000000001</v>
      </c>
      <c r="W160" s="9">
        <v>1.0000000000000007</v>
      </c>
      <c r="X160" s="10">
        <v>1.0000000000000002</v>
      </c>
      <c r="Y160" s="9">
        <v>0.9890000000000003</v>
      </c>
      <c r="Z160" s="9">
        <v>1.0000000000000004</v>
      </c>
      <c r="AA160" s="10">
        <v>0.9999999999999999</v>
      </c>
      <c r="AB160" s="9">
        <v>1.0080000000000005</v>
      </c>
      <c r="AC160" s="9">
        <v>0.9530000000000007</v>
      </c>
      <c r="AD160" s="10">
        <v>0.9999999999999998</v>
      </c>
      <c r="AE160" s="9">
        <v>0.9700000000000006</v>
      </c>
      <c r="AF160" s="9">
        <v>1.0000000000000002</v>
      </c>
      <c r="AG160" s="9">
        <v>0.9930000000000008</v>
      </c>
      <c r="AH160" s="9">
        <v>1.0160000000000002</v>
      </c>
      <c r="AI160" s="9">
        <v>1.0</v>
      </c>
      <c r="AJ160" s="9">
        <v>0.9900000000000008</v>
      </c>
      <c r="AK160" s="9">
        <v>0.9920000000000007</v>
      </c>
      <c r="AL160" s="9">
        <v>1.0000000000000004</v>
      </c>
      <c r="AM160" s="9">
        <v>1.0000000000000002</v>
      </c>
      <c r="AN160" s="9">
        <v>0.9980000000000004</v>
      </c>
      <c r="AO160" s="9">
        <v>1.0</v>
      </c>
      <c r="AP160" s="9">
        <v>1.0</v>
      </c>
      <c r="AQ160" s="9">
        <v>1.0000000000000004</v>
      </c>
      <c r="AR160" s="9">
        <v>1.0</v>
      </c>
      <c r="AS160" s="9">
        <v>1.0000000000000004</v>
      </c>
      <c r="AT160" s="9">
        <v>0.6860000000000003</v>
      </c>
      <c r="AU160" s="9">
        <v>0.9999999999999998</v>
      </c>
      <c r="AV160" s="9">
        <v>0.9910000000000004</v>
      </c>
      <c r="AW160" s="9">
        <v>1.0000000000000002</v>
      </c>
      <c r="AX160" s="9">
        <v>0.7840000000000006</v>
      </c>
      <c r="AY160" s="9">
        <v>1.0090000000000006</v>
      </c>
      <c r="AZ160" s="9">
        <v>0.9999999999999999</v>
      </c>
      <c r="BA160" s="9">
        <v>0.9950000000000006</v>
      </c>
      <c r="BB160" s="9">
        <v>0.9999999999999998</v>
      </c>
      <c r="BC160" s="9">
        <v>0.9900000000000008</v>
      </c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</row>
    <row r="161" ht="15.75" customHeight="1">
      <c r="B161" s="14">
        <v>153.5</v>
      </c>
      <c r="C161" s="8">
        <v>0.08000000000000004</v>
      </c>
      <c r="D161" s="9">
        <v>0.19700000000000012</v>
      </c>
      <c r="E161" s="9">
        <v>1.0000000000000004</v>
      </c>
      <c r="F161" s="9">
        <v>1.0000000000000004</v>
      </c>
      <c r="G161" s="9">
        <v>0.9859999999999999</v>
      </c>
      <c r="H161" s="9">
        <v>0.9990000000000006</v>
      </c>
      <c r="I161" s="9">
        <v>1.0</v>
      </c>
      <c r="J161" s="9">
        <v>1.0</v>
      </c>
      <c r="K161" s="9">
        <v>1.0</v>
      </c>
      <c r="L161" s="9">
        <v>1.0</v>
      </c>
      <c r="M161" s="9">
        <v>1.0</v>
      </c>
      <c r="N161" s="9">
        <v>1.0</v>
      </c>
      <c r="O161" s="9">
        <v>0.9980000000000007</v>
      </c>
      <c r="P161" s="9">
        <v>0.9980000000000007</v>
      </c>
      <c r="Q161" s="9">
        <v>0.9990000000000006</v>
      </c>
      <c r="R161" s="10">
        <v>0.9999999999999998</v>
      </c>
      <c r="S161" s="9">
        <v>1.0</v>
      </c>
      <c r="T161" s="9">
        <v>0.9970000000000008</v>
      </c>
      <c r="U161" s="10">
        <v>1.0</v>
      </c>
      <c r="V161" s="9">
        <v>1.0050000000000001</v>
      </c>
      <c r="W161" s="9">
        <v>1.0000000000000007</v>
      </c>
      <c r="X161" s="10">
        <v>1.0000000000000002</v>
      </c>
      <c r="Y161" s="9">
        <v>0.9890000000000003</v>
      </c>
      <c r="Z161" s="9">
        <v>1.0000000000000004</v>
      </c>
      <c r="AA161" s="10">
        <v>0.9999999999999999</v>
      </c>
      <c r="AB161" s="9">
        <v>1.0080000000000005</v>
      </c>
      <c r="AC161" s="9">
        <v>0.9570000000000007</v>
      </c>
      <c r="AD161" s="10">
        <v>0.9999999999999998</v>
      </c>
      <c r="AE161" s="9">
        <v>0.9700000000000006</v>
      </c>
      <c r="AF161" s="9">
        <v>1.0000000000000002</v>
      </c>
      <c r="AG161" s="9">
        <v>0.9950000000000008</v>
      </c>
      <c r="AH161" s="9">
        <v>1.0160000000000002</v>
      </c>
      <c r="AI161" s="9">
        <v>1.0</v>
      </c>
      <c r="AJ161" s="9">
        <v>0.9910000000000008</v>
      </c>
      <c r="AK161" s="9">
        <v>0.9920000000000007</v>
      </c>
      <c r="AL161" s="9">
        <v>1.0000000000000004</v>
      </c>
      <c r="AM161" s="9">
        <v>1.0000000000000002</v>
      </c>
      <c r="AN161" s="9">
        <v>0.9980000000000004</v>
      </c>
      <c r="AO161" s="9">
        <v>1.0</v>
      </c>
      <c r="AP161" s="9">
        <v>1.0</v>
      </c>
      <c r="AQ161" s="9">
        <v>1.0000000000000004</v>
      </c>
      <c r="AR161" s="9">
        <v>1.0</v>
      </c>
      <c r="AS161" s="9">
        <v>1.0000000000000004</v>
      </c>
      <c r="AT161" s="9">
        <v>0.6904000000000002</v>
      </c>
      <c r="AU161" s="9">
        <v>0.9999999999999998</v>
      </c>
      <c r="AV161" s="9">
        <v>0.9910000000000004</v>
      </c>
      <c r="AW161" s="9">
        <v>1.0000000000000002</v>
      </c>
      <c r="AX161" s="9">
        <v>0.7890000000000006</v>
      </c>
      <c r="AY161" s="9">
        <v>1.0090000000000006</v>
      </c>
      <c r="AZ161" s="9">
        <v>0.9999999999999999</v>
      </c>
      <c r="BA161" s="9">
        <v>0.9950000000000006</v>
      </c>
      <c r="BB161" s="9">
        <v>0.9999999999999998</v>
      </c>
      <c r="BC161" s="9">
        <v>0.9900000000000008</v>
      </c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</row>
    <row r="162" ht="15.75" customHeight="1">
      <c r="B162" s="14">
        <v>154.5</v>
      </c>
      <c r="C162" s="8">
        <v>0.08200000000000005</v>
      </c>
      <c r="D162" s="9">
        <v>0.20300000000000012</v>
      </c>
      <c r="E162" s="9">
        <v>1.0000000000000004</v>
      </c>
      <c r="F162" s="9">
        <v>1.0000000000000004</v>
      </c>
      <c r="G162" s="9">
        <v>0.9859999999999999</v>
      </c>
      <c r="H162" s="9">
        <v>0.9990000000000006</v>
      </c>
      <c r="I162" s="9">
        <v>1.0</v>
      </c>
      <c r="J162" s="9">
        <v>1.0</v>
      </c>
      <c r="K162" s="9">
        <v>1.0</v>
      </c>
      <c r="L162" s="9">
        <v>1.0</v>
      </c>
      <c r="M162" s="9">
        <v>1.0</v>
      </c>
      <c r="N162" s="9">
        <v>1.0</v>
      </c>
      <c r="O162" s="9">
        <v>0.9980000000000007</v>
      </c>
      <c r="P162" s="9">
        <v>0.9980000000000007</v>
      </c>
      <c r="Q162" s="9">
        <v>0.9990000000000006</v>
      </c>
      <c r="R162" s="10">
        <v>0.9999999999999998</v>
      </c>
      <c r="S162" s="9">
        <v>1.0</v>
      </c>
      <c r="T162" s="9">
        <v>0.9970000000000008</v>
      </c>
      <c r="U162" s="10">
        <v>1.0</v>
      </c>
      <c r="V162" s="9">
        <v>1.0050000000000001</v>
      </c>
      <c r="W162" s="9">
        <v>1.0000000000000007</v>
      </c>
      <c r="X162" s="10">
        <v>1.0000000000000002</v>
      </c>
      <c r="Y162" s="9">
        <v>0.9890000000000003</v>
      </c>
      <c r="Z162" s="9">
        <v>1.0000000000000004</v>
      </c>
      <c r="AA162" s="10">
        <v>0.9999999999999999</v>
      </c>
      <c r="AB162" s="9">
        <v>1.0080000000000005</v>
      </c>
      <c r="AC162" s="9">
        <v>0.9580000000000007</v>
      </c>
      <c r="AD162" s="10">
        <v>0.9999999999999998</v>
      </c>
      <c r="AE162" s="9">
        <v>0.9700000000000006</v>
      </c>
      <c r="AF162" s="9">
        <v>1.0000000000000002</v>
      </c>
      <c r="AG162" s="9">
        <v>0.9960000000000008</v>
      </c>
      <c r="AH162" s="9">
        <v>1.0160000000000002</v>
      </c>
      <c r="AI162" s="9">
        <v>1.0</v>
      </c>
      <c r="AJ162" s="9">
        <v>0.9920000000000008</v>
      </c>
      <c r="AK162" s="9">
        <v>0.9920000000000007</v>
      </c>
      <c r="AL162" s="9">
        <v>1.0000000000000004</v>
      </c>
      <c r="AM162" s="9">
        <v>1.0000000000000002</v>
      </c>
      <c r="AN162" s="9">
        <v>0.9980000000000004</v>
      </c>
      <c r="AO162" s="9">
        <v>1.0</v>
      </c>
      <c r="AP162" s="9">
        <v>1.0</v>
      </c>
      <c r="AQ162" s="9">
        <v>1.0000000000000004</v>
      </c>
      <c r="AR162" s="9">
        <v>1.0</v>
      </c>
      <c r="AS162" s="9">
        <v>1.0000000000000004</v>
      </c>
      <c r="AT162" s="9">
        <v>0.6926000000000002</v>
      </c>
      <c r="AU162" s="9">
        <v>0.9999999999999998</v>
      </c>
      <c r="AV162" s="9">
        <v>0.9910000000000004</v>
      </c>
      <c r="AW162" s="9">
        <v>1.0000000000000002</v>
      </c>
      <c r="AX162" s="9">
        <v>0.7950000000000006</v>
      </c>
      <c r="AY162" s="9">
        <v>1.0090000000000006</v>
      </c>
      <c r="AZ162" s="9">
        <v>0.9999999999999999</v>
      </c>
      <c r="BA162" s="9">
        <v>0.9950000000000006</v>
      </c>
      <c r="BB162" s="9">
        <v>0.9999999999999998</v>
      </c>
      <c r="BC162" s="9">
        <v>0.9910000000000008</v>
      </c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</row>
    <row r="163" ht="15.75" customHeight="1">
      <c r="B163" s="14">
        <v>155.5</v>
      </c>
      <c r="C163" s="8">
        <v>0.08500000000000005</v>
      </c>
      <c r="D163" s="9">
        <v>0.20900000000000013</v>
      </c>
      <c r="E163" s="9">
        <v>1.0000000000000004</v>
      </c>
      <c r="F163" s="9">
        <v>1.0000000000000004</v>
      </c>
      <c r="G163" s="9">
        <v>0.9859999999999999</v>
      </c>
      <c r="H163" s="9">
        <v>0.9990000000000006</v>
      </c>
      <c r="I163" s="9">
        <v>1.0</v>
      </c>
      <c r="J163" s="9">
        <v>1.0</v>
      </c>
      <c r="K163" s="9">
        <v>1.0</v>
      </c>
      <c r="L163" s="9">
        <v>1.0</v>
      </c>
      <c r="M163" s="9">
        <v>1.0</v>
      </c>
      <c r="N163" s="9">
        <v>1.0</v>
      </c>
      <c r="O163" s="9">
        <v>0.9980000000000007</v>
      </c>
      <c r="P163" s="9">
        <v>0.9980000000000007</v>
      </c>
      <c r="Q163" s="9">
        <v>0.9990000000000006</v>
      </c>
      <c r="R163" s="10">
        <v>0.9999999999999998</v>
      </c>
      <c r="S163" s="9">
        <v>1.0</v>
      </c>
      <c r="T163" s="9">
        <v>0.9980000000000008</v>
      </c>
      <c r="U163" s="10">
        <v>1.0</v>
      </c>
      <c r="V163" s="9">
        <v>1.0050000000000001</v>
      </c>
      <c r="W163" s="9">
        <v>1.0000000000000007</v>
      </c>
      <c r="X163" s="10">
        <v>1.0000000000000002</v>
      </c>
      <c r="Y163" s="9">
        <v>0.9890000000000003</v>
      </c>
      <c r="Z163" s="9">
        <v>1.0000000000000004</v>
      </c>
      <c r="AA163" s="10">
        <v>0.9999999999999999</v>
      </c>
      <c r="AB163" s="9">
        <v>1.0080000000000005</v>
      </c>
      <c r="AC163" s="9">
        <v>0.9600000000000007</v>
      </c>
      <c r="AD163" s="10">
        <v>0.9999999999999998</v>
      </c>
      <c r="AE163" s="9">
        <v>0.9700000000000006</v>
      </c>
      <c r="AF163" s="9">
        <v>1.0000000000000002</v>
      </c>
      <c r="AG163" s="9">
        <v>0.9960000000000008</v>
      </c>
      <c r="AH163" s="9">
        <v>1.0160000000000002</v>
      </c>
      <c r="AI163" s="9">
        <v>1.0</v>
      </c>
      <c r="AJ163" s="9">
        <v>0.9920000000000008</v>
      </c>
      <c r="AK163" s="9">
        <v>0.9920000000000007</v>
      </c>
      <c r="AL163" s="9">
        <v>1.0000000000000004</v>
      </c>
      <c r="AM163" s="9">
        <v>1.0000000000000002</v>
      </c>
      <c r="AN163" s="9">
        <v>0.9980000000000004</v>
      </c>
      <c r="AO163" s="9">
        <v>1.0</v>
      </c>
      <c r="AP163" s="9">
        <v>1.0</v>
      </c>
      <c r="AQ163" s="9">
        <v>1.0000000000000004</v>
      </c>
      <c r="AR163" s="9">
        <v>1.0</v>
      </c>
      <c r="AS163" s="9">
        <v>1.0000000000000004</v>
      </c>
      <c r="AT163" s="9">
        <v>0.6950000000000002</v>
      </c>
      <c r="AU163" s="9">
        <v>0.9999999999999998</v>
      </c>
      <c r="AV163" s="9">
        <v>0.9910000000000004</v>
      </c>
      <c r="AW163" s="9">
        <v>1.0000000000000002</v>
      </c>
      <c r="AX163" s="9">
        <v>0.8010000000000006</v>
      </c>
      <c r="AY163" s="9">
        <v>1.0090000000000006</v>
      </c>
      <c r="AZ163" s="9">
        <v>0.9999999999999999</v>
      </c>
      <c r="BA163" s="9">
        <v>0.9950000000000006</v>
      </c>
      <c r="BB163" s="9">
        <v>0.9999999999999998</v>
      </c>
      <c r="BC163" s="9">
        <v>0.9920000000000008</v>
      </c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</row>
    <row r="164" ht="15.75" customHeight="1">
      <c r="B164" s="14">
        <v>156.5</v>
      </c>
      <c r="C164" s="8">
        <v>0.09000000000000005</v>
      </c>
      <c r="D164" s="9">
        <v>0.21800000000000014</v>
      </c>
      <c r="E164" s="9">
        <v>1.0000000000000004</v>
      </c>
      <c r="F164" s="9">
        <v>1.0000000000000004</v>
      </c>
      <c r="G164" s="9">
        <v>0.9859999999999999</v>
      </c>
      <c r="H164" s="9">
        <v>0.9990000000000006</v>
      </c>
      <c r="I164" s="9">
        <v>1.0</v>
      </c>
      <c r="J164" s="9">
        <v>1.0</v>
      </c>
      <c r="K164" s="9">
        <v>1.0</v>
      </c>
      <c r="L164" s="9">
        <v>1.0</v>
      </c>
      <c r="M164" s="9">
        <v>1.0</v>
      </c>
      <c r="N164" s="9">
        <v>1.0</v>
      </c>
      <c r="O164" s="9">
        <v>0.9980000000000007</v>
      </c>
      <c r="P164" s="9">
        <v>0.9980000000000007</v>
      </c>
      <c r="Q164" s="9">
        <v>0.9990000000000006</v>
      </c>
      <c r="R164" s="10">
        <v>0.9999999999999998</v>
      </c>
      <c r="S164" s="9">
        <v>1.0</v>
      </c>
      <c r="T164" s="9">
        <v>0.9980000000000008</v>
      </c>
      <c r="U164" s="10">
        <v>1.0</v>
      </c>
      <c r="V164" s="9">
        <v>1.0050000000000001</v>
      </c>
      <c r="W164" s="9">
        <v>1.0000000000000007</v>
      </c>
      <c r="X164" s="10">
        <v>1.0000000000000002</v>
      </c>
      <c r="Y164" s="9">
        <v>0.9890000000000003</v>
      </c>
      <c r="Z164" s="9">
        <v>1.0000000000000004</v>
      </c>
      <c r="AA164" s="10">
        <v>0.9999999999999999</v>
      </c>
      <c r="AB164" s="9">
        <v>1.0080000000000005</v>
      </c>
      <c r="AC164" s="9">
        <v>0.9610000000000007</v>
      </c>
      <c r="AD164" s="10">
        <v>0.9999999999999998</v>
      </c>
      <c r="AE164" s="9">
        <v>0.9700000000000006</v>
      </c>
      <c r="AF164" s="9">
        <v>1.0000000000000002</v>
      </c>
      <c r="AG164" s="9">
        <v>0.9960000000000008</v>
      </c>
      <c r="AH164" s="9">
        <v>1.0160000000000002</v>
      </c>
      <c r="AI164" s="9">
        <v>1.0</v>
      </c>
      <c r="AJ164" s="9">
        <v>0.9920000000000008</v>
      </c>
      <c r="AK164" s="9">
        <v>0.9920000000000007</v>
      </c>
      <c r="AL164" s="9">
        <v>1.0000000000000004</v>
      </c>
      <c r="AM164" s="9">
        <v>1.0000000000000002</v>
      </c>
      <c r="AN164" s="9">
        <v>0.9980000000000004</v>
      </c>
      <c r="AO164" s="9">
        <v>1.0</v>
      </c>
      <c r="AP164" s="9">
        <v>1.0</v>
      </c>
      <c r="AQ164" s="9">
        <v>1.0000000000000004</v>
      </c>
      <c r="AR164" s="9">
        <v>1.0</v>
      </c>
      <c r="AS164" s="9">
        <v>1.0000000000000004</v>
      </c>
      <c r="AT164" s="9">
        <v>0.7002000000000002</v>
      </c>
      <c r="AU164" s="9">
        <v>0.9999999999999998</v>
      </c>
      <c r="AV164" s="9">
        <v>0.9910000000000004</v>
      </c>
      <c r="AW164" s="9">
        <v>1.0000000000000002</v>
      </c>
      <c r="AX164" s="9">
        <v>0.8100000000000006</v>
      </c>
      <c r="AY164" s="9">
        <v>1.0090000000000006</v>
      </c>
      <c r="AZ164" s="9">
        <v>0.9999999999999999</v>
      </c>
      <c r="BA164" s="9">
        <v>0.9950000000000006</v>
      </c>
      <c r="BB164" s="9">
        <v>0.9999999999999998</v>
      </c>
      <c r="BC164" s="9">
        <v>0.9920000000000008</v>
      </c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</row>
    <row r="165" ht="15.75" customHeight="1">
      <c r="B165" s="14">
        <v>157.5</v>
      </c>
      <c r="C165" s="8">
        <v>0.09300000000000005</v>
      </c>
      <c r="D165" s="9">
        <v>0.22200000000000014</v>
      </c>
      <c r="E165" s="9">
        <v>1.0000000000000004</v>
      </c>
      <c r="F165" s="9">
        <v>1.0000000000000004</v>
      </c>
      <c r="G165" s="9">
        <v>0.9859999999999999</v>
      </c>
      <c r="H165" s="9">
        <v>0.9990000000000006</v>
      </c>
      <c r="I165" s="9">
        <v>1.0</v>
      </c>
      <c r="J165" s="9">
        <v>1.0</v>
      </c>
      <c r="K165" s="9">
        <v>1.0</v>
      </c>
      <c r="L165" s="9">
        <v>1.0</v>
      </c>
      <c r="M165" s="9">
        <v>1.0</v>
      </c>
      <c r="N165" s="9">
        <v>1.0</v>
      </c>
      <c r="O165" s="9">
        <v>0.9980000000000007</v>
      </c>
      <c r="P165" s="9">
        <v>0.9980000000000007</v>
      </c>
      <c r="Q165" s="9">
        <v>0.9990000000000006</v>
      </c>
      <c r="R165" s="10">
        <v>0.9999999999999998</v>
      </c>
      <c r="S165" s="9">
        <v>1.0</v>
      </c>
      <c r="T165" s="9">
        <v>0.9990000000000008</v>
      </c>
      <c r="U165" s="10">
        <v>1.0</v>
      </c>
      <c r="V165" s="9">
        <v>1.0050000000000001</v>
      </c>
      <c r="W165" s="9">
        <v>1.0000000000000007</v>
      </c>
      <c r="X165" s="10">
        <v>1.0000000000000002</v>
      </c>
      <c r="Y165" s="9">
        <v>0.9890000000000003</v>
      </c>
      <c r="Z165" s="9">
        <v>1.0000000000000004</v>
      </c>
      <c r="AA165" s="10">
        <v>0.9999999999999999</v>
      </c>
      <c r="AB165" s="9">
        <v>1.0080000000000005</v>
      </c>
      <c r="AC165" s="9">
        <v>0.9620000000000007</v>
      </c>
      <c r="AD165" s="10">
        <v>0.9999999999999998</v>
      </c>
      <c r="AE165" s="9">
        <v>0.9700000000000006</v>
      </c>
      <c r="AF165" s="9">
        <v>1.0000000000000002</v>
      </c>
      <c r="AG165" s="9">
        <v>0.9960000000000008</v>
      </c>
      <c r="AH165" s="9">
        <v>1.0160000000000002</v>
      </c>
      <c r="AI165" s="9">
        <v>1.0</v>
      </c>
      <c r="AJ165" s="9">
        <v>0.9920000000000008</v>
      </c>
      <c r="AK165" s="9">
        <v>0.9920000000000007</v>
      </c>
      <c r="AL165" s="9">
        <v>1.0000000000000004</v>
      </c>
      <c r="AM165" s="9">
        <v>1.0000000000000002</v>
      </c>
      <c r="AN165" s="9">
        <v>0.9980000000000004</v>
      </c>
      <c r="AO165" s="9">
        <v>1.0</v>
      </c>
      <c r="AP165" s="9">
        <v>1.0</v>
      </c>
      <c r="AQ165" s="9">
        <v>1.0000000000000004</v>
      </c>
      <c r="AR165" s="9">
        <v>1.0</v>
      </c>
      <c r="AS165" s="9">
        <v>1.0000000000000004</v>
      </c>
      <c r="AT165" s="9">
        <v>0.7040000000000002</v>
      </c>
      <c r="AU165" s="9">
        <v>0.9999999999999998</v>
      </c>
      <c r="AV165" s="9">
        <v>0.9910000000000004</v>
      </c>
      <c r="AW165" s="9">
        <v>1.0000000000000002</v>
      </c>
      <c r="AX165" s="9">
        <v>0.8140000000000006</v>
      </c>
      <c r="AY165" s="9">
        <v>1.0090000000000006</v>
      </c>
      <c r="AZ165" s="9">
        <v>0.9999999999999999</v>
      </c>
      <c r="BA165" s="9">
        <v>0.9950000000000006</v>
      </c>
      <c r="BB165" s="9">
        <v>0.9999999999999998</v>
      </c>
      <c r="BC165" s="9">
        <v>0.9920000000000008</v>
      </c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</row>
    <row r="166" ht="15.75" customHeight="1">
      <c r="B166" s="14">
        <v>158.5</v>
      </c>
      <c r="C166" s="8">
        <v>0.09600000000000006</v>
      </c>
      <c r="D166" s="9">
        <v>0.22500000000000014</v>
      </c>
      <c r="E166" s="9">
        <v>1.0000000000000004</v>
      </c>
      <c r="F166" s="9">
        <v>1.0000000000000004</v>
      </c>
      <c r="G166" s="9">
        <v>0.9859999999999999</v>
      </c>
      <c r="H166" s="9">
        <v>0.9990000000000006</v>
      </c>
      <c r="I166" s="9">
        <v>1.0</v>
      </c>
      <c r="J166" s="9">
        <v>1.0</v>
      </c>
      <c r="K166" s="9">
        <v>1.0</v>
      </c>
      <c r="L166" s="9">
        <v>1.0</v>
      </c>
      <c r="M166" s="9">
        <v>1.0</v>
      </c>
      <c r="N166" s="9">
        <v>1.0</v>
      </c>
      <c r="O166" s="9">
        <v>0.9980000000000007</v>
      </c>
      <c r="P166" s="9">
        <v>0.9980000000000007</v>
      </c>
      <c r="Q166" s="9">
        <v>0.9990000000000006</v>
      </c>
      <c r="R166" s="10">
        <v>0.9999999999999998</v>
      </c>
      <c r="S166" s="9">
        <v>1.0</v>
      </c>
      <c r="T166" s="9">
        <v>0.9990000000000008</v>
      </c>
      <c r="U166" s="10">
        <v>1.0</v>
      </c>
      <c r="V166" s="9">
        <v>1.0050000000000001</v>
      </c>
      <c r="W166" s="9">
        <v>1.0000000000000007</v>
      </c>
      <c r="X166" s="10">
        <v>1.0000000000000002</v>
      </c>
      <c r="Y166" s="9">
        <v>0.9890000000000003</v>
      </c>
      <c r="Z166" s="9">
        <v>1.0000000000000004</v>
      </c>
      <c r="AA166" s="10">
        <v>0.9999999999999999</v>
      </c>
      <c r="AB166" s="9">
        <v>1.0080000000000005</v>
      </c>
      <c r="AC166" s="9">
        <v>0.9630000000000007</v>
      </c>
      <c r="AD166" s="10">
        <v>0.9999999999999998</v>
      </c>
      <c r="AE166" s="9">
        <v>0.9700000000000006</v>
      </c>
      <c r="AF166" s="9">
        <v>1.0000000000000002</v>
      </c>
      <c r="AG166" s="9">
        <v>0.9960000000000008</v>
      </c>
      <c r="AH166" s="9">
        <v>1.0160000000000002</v>
      </c>
      <c r="AI166" s="9">
        <v>1.0</v>
      </c>
      <c r="AJ166" s="9">
        <v>0.9930000000000008</v>
      </c>
      <c r="AK166" s="9">
        <v>0.9920000000000007</v>
      </c>
      <c r="AL166" s="9">
        <v>1.0000000000000004</v>
      </c>
      <c r="AM166" s="9">
        <v>1.0000000000000002</v>
      </c>
      <c r="AN166" s="9">
        <v>0.9980000000000004</v>
      </c>
      <c r="AO166" s="9">
        <v>1.0</v>
      </c>
      <c r="AP166" s="9">
        <v>1.0</v>
      </c>
      <c r="AQ166" s="9">
        <v>1.0000000000000004</v>
      </c>
      <c r="AR166" s="9">
        <v>1.0</v>
      </c>
      <c r="AS166" s="9">
        <v>1.0000000000000004</v>
      </c>
      <c r="AT166" s="9">
        <v>0.7078000000000002</v>
      </c>
      <c r="AU166" s="9">
        <v>0.9999999999999998</v>
      </c>
      <c r="AV166" s="9">
        <v>0.9910000000000004</v>
      </c>
      <c r="AW166" s="9">
        <v>1.0000000000000002</v>
      </c>
      <c r="AX166" s="9">
        <v>0.8170000000000006</v>
      </c>
      <c r="AY166" s="9">
        <v>1.0090000000000006</v>
      </c>
      <c r="AZ166" s="9">
        <v>0.9999999999999999</v>
      </c>
      <c r="BA166" s="9">
        <v>0.9950000000000006</v>
      </c>
      <c r="BB166" s="9">
        <v>0.9999999999999998</v>
      </c>
      <c r="BC166" s="9">
        <v>0.9920000000000008</v>
      </c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</row>
    <row r="167" ht="15.75" customHeight="1">
      <c r="B167" s="14">
        <v>159.5</v>
      </c>
      <c r="C167" s="8">
        <v>0.09800000000000006</v>
      </c>
      <c r="D167" s="9">
        <v>0.22900000000000015</v>
      </c>
      <c r="E167" s="9">
        <v>1.0000000000000004</v>
      </c>
      <c r="F167" s="9">
        <v>1.0000000000000004</v>
      </c>
      <c r="G167" s="9">
        <v>0.9859999999999999</v>
      </c>
      <c r="H167" s="9">
        <v>0.9990000000000006</v>
      </c>
      <c r="I167" s="9">
        <v>1.0</v>
      </c>
      <c r="J167" s="9">
        <v>1.0</v>
      </c>
      <c r="K167" s="9">
        <v>1.0</v>
      </c>
      <c r="L167" s="9">
        <v>1.0</v>
      </c>
      <c r="M167" s="9">
        <v>1.0</v>
      </c>
      <c r="N167" s="9">
        <v>1.0</v>
      </c>
      <c r="O167" s="9">
        <v>0.9990000000000007</v>
      </c>
      <c r="P167" s="9">
        <v>0.9980000000000007</v>
      </c>
      <c r="Q167" s="9">
        <v>0.9990000000000006</v>
      </c>
      <c r="R167" s="10">
        <v>0.9999999999999998</v>
      </c>
      <c r="S167" s="9">
        <v>1.0</v>
      </c>
      <c r="T167" s="9">
        <v>0.9990000000000008</v>
      </c>
      <c r="U167" s="10">
        <v>1.0</v>
      </c>
      <c r="V167" s="9">
        <v>1.0050000000000001</v>
      </c>
      <c r="W167" s="9">
        <v>1.0000000000000007</v>
      </c>
      <c r="X167" s="10">
        <v>1.0000000000000002</v>
      </c>
      <c r="Y167" s="9">
        <v>0.9890000000000003</v>
      </c>
      <c r="Z167" s="9">
        <v>1.0000000000000004</v>
      </c>
      <c r="AA167" s="10">
        <v>0.9999999999999999</v>
      </c>
      <c r="AB167" s="9">
        <v>1.0080000000000005</v>
      </c>
      <c r="AC167" s="9">
        <v>0.9640000000000007</v>
      </c>
      <c r="AD167" s="10">
        <v>0.9999999999999998</v>
      </c>
      <c r="AE167" s="9">
        <v>0.9700000000000006</v>
      </c>
      <c r="AF167" s="9">
        <v>1.0000000000000002</v>
      </c>
      <c r="AG167" s="9">
        <v>0.9960000000000008</v>
      </c>
      <c r="AH167" s="9">
        <v>1.0160000000000002</v>
      </c>
      <c r="AI167" s="9">
        <v>1.0</v>
      </c>
      <c r="AJ167" s="9">
        <v>0.9930000000000008</v>
      </c>
      <c r="AK167" s="9">
        <v>0.9920000000000007</v>
      </c>
      <c r="AL167" s="9">
        <v>1.0000000000000004</v>
      </c>
      <c r="AM167" s="9">
        <v>1.0000000000000002</v>
      </c>
      <c r="AN167" s="9">
        <v>0.9980000000000004</v>
      </c>
      <c r="AO167" s="9">
        <v>1.0</v>
      </c>
      <c r="AP167" s="9">
        <v>1.0</v>
      </c>
      <c r="AQ167" s="9">
        <v>1.0000000000000004</v>
      </c>
      <c r="AR167" s="9">
        <v>1.0</v>
      </c>
      <c r="AS167" s="9">
        <v>1.0000000000000004</v>
      </c>
      <c r="AT167" s="9">
        <v>0.7112000000000002</v>
      </c>
      <c r="AU167" s="9">
        <v>0.9999999999999998</v>
      </c>
      <c r="AV167" s="9">
        <v>0.9910000000000004</v>
      </c>
      <c r="AW167" s="9">
        <v>1.0000000000000002</v>
      </c>
      <c r="AX167" s="9">
        <v>0.8230000000000006</v>
      </c>
      <c r="AY167" s="9">
        <v>1.0090000000000006</v>
      </c>
      <c r="AZ167" s="9">
        <v>0.9999999999999999</v>
      </c>
      <c r="BA167" s="9">
        <v>0.9950000000000006</v>
      </c>
      <c r="BB167" s="9">
        <v>0.9999999999999998</v>
      </c>
      <c r="BC167" s="9">
        <v>0.9930000000000008</v>
      </c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</row>
    <row r="168" ht="15.75" customHeight="1">
      <c r="B168" s="14">
        <v>160.5</v>
      </c>
      <c r="C168" s="8">
        <v>0.10000000000000006</v>
      </c>
      <c r="D168" s="9">
        <v>0.23100000000000015</v>
      </c>
      <c r="E168" s="9">
        <v>1.0000000000000004</v>
      </c>
      <c r="F168" s="9">
        <v>1.0000000000000004</v>
      </c>
      <c r="G168" s="9">
        <v>0.9859999999999999</v>
      </c>
      <c r="H168" s="9">
        <v>0.9990000000000006</v>
      </c>
      <c r="I168" s="9">
        <v>1.0</v>
      </c>
      <c r="J168" s="9">
        <v>1.0</v>
      </c>
      <c r="K168" s="9">
        <v>1.0</v>
      </c>
      <c r="L168" s="9">
        <v>1.0</v>
      </c>
      <c r="M168" s="9">
        <v>1.0</v>
      </c>
      <c r="N168" s="9">
        <v>1.0</v>
      </c>
      <c r="O168" s="9">
        <v>0.9990000000000007</v>
      </c>
      <c r="P168" s="9">
        <v>0.9980000000000007</v>
      </c>
      <c r="Q168" s="9">
        <v>0.9990000000000006</v>
      </c>
      <c r="R168" s="10">
        <v>0.9999999999999998</v>
      </c>
      <c r="S168" s="9">
        <v>1.0</v>
      </c>
      <c r="T168" s="9">
        <v>0.9990000000000008</v>
      </c>
      <c r="U168" s="10">
        <v>1.0</v>
      </c>
      <c r="V168" s="9">
        <v>1.0050000000000001</v>
      </c>
      <c r="W168" s="9">
        <v>1.0000000000000007</v>
      </c>
      <c r="X168" s="10">
        <v>1.0000000000000002</v>
      </c>
      <c r="Y168" s="9">
        <v>0.9890000000000003</v>
      </c>
      <c r="Z168" s="9">
        <v>1.0000000000000004</v>
      </c>
      <c r="AA168" s="10">
        <v>0.9999999999999999</v>
      </c>
      <c r="AB168" s="9">
        <v>1.0080000000000005</v>
      </c>
      <c r="AC168" s="9">
        <v>0.9660000000000007</v>
      </c>
      <c r="AD168" s="10">
        <v>0.9999999999999998</v>
      </c>
      <c r="AE168" s="9">
        <v>0.9700000000000006</v>
      </c>
      <c r="AF168" s="9">
        <v>1.0000000000000002</v>
      </c>
      <c r="AG168" s="9">
        <v>0.9970000000000008</v>
      </c>
      <c r="AH168" s="9">
        <v>1.0160000000000002</v>
      </c>
      <c r="AI168" s="9">
        <v>1.0</v>
      </c>
      <c r="AJ168" s="9">
        <v>0.9930000000000008</v>
      </c>
      <c r="AK168" s="9">
        <v>0.9920000000000007</v>
      </c>
      <c r="AL168" s="9">
        <v>1.0000000000000004</v>
      </c>
      <c r="AM168" s="9">
        <v>1.0000000000000002</v>
      </c>
      <c r="AN168" s="9">
        <v>0.9980000000000004</v>
      </c>
      <c r="AO168" s="9">
        <v>1.0</v>
      </c>
      <c r="AP168" s="9">
        <v>1.0</v>
      </c>
      <c r="AQ168" s="9">
        <v>1.0000000000000004</v>
      </c>
      <c r="AR168" s="9">
        <v>1.0</v>
      </c>
      <c r="AS168" s="9">
        <v>1.0000000000000004</v>
      </c>
      <c r="AT168" s="9">
        <v>0.7164000000000001</v>
      </c>
      <c r="AU168" s="9">
        <v>0.9999999999999998</v>
      </c>
      <c r="AV168" s="9">
        <v>0.9910000000000004</v>
      </c>
      <c r="AW168" s="9">
        <v>1.0000000000000002</v>
      </c>
      <c r="AX168" s="9">
        <v>0.8270000000000006</v>
      </c>
      <c r="AY168" s="9">
        <v>1.0090000000000006</v>
      </c>
      <c r="AZ168" s="9">
        <v>0.9999999999999999</v>
      </c>
      <c r="BA168" s="9">
        <v>0.9950000000000006</v>
      </c>
      <c r="BB168" s="9">
        <v>0.9999999999999998</v>
      </c>
      <c r="BC168" s="9">
        <v>0.9940000000000008</v>
      </c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</row>
    <row r="169" ht="15.75" customHeight="1">
      <c r="B169" s="14">
        <v>161.5</v>
      </c>
      <c r="C169" s="8">
        <v>0.10200000000000006</v>
      </c>
      <c r="D169" s="9">
        <v>0.23500000000000015</v>
      </c>
      <c r="E169" s="9">
        <v>1.0000000000000004</v>
      </c>
      <c r="F169" s="9">
        <v>1.0000000000000004</v>
      </c>
      <c r="G169" s="9">
        <v>0.9859999999999999</v>
      </c>
      <c r="H169" s="9">
        <v>0.9990000000000006</v>
      </c>
      <c r="I169" s="9">
        <v>1.0</v>
      </c>
      <c r="J169" s="9">
        <v>1.0</v>
      </c>
      <c r="K169" s="9">
        <v>1.0</v>
      </c>
      <c r="L169" s="9">
        <v>1.0</v>
      </c>
      <c r="M169" s="9">
        <v>1.0</v>
      </c>
      <c r="N169" s="9">
        <v>1.0</v>
      </c>
      <c r="O169" s="9">
        <v>0.9990000000000007</v>
      </c>
      <c r="P169" s="9">
        <v>0.9980000000000007</v>
      </c>
      <c r="Q169" s="9">
        <v>0.9990000000000006</v>
      </c>
      <c r="R169" s="10">
        <v>0.9999999999999998</v>
      </c>
      <c r="S169" s="9">
        <v>1.0</v>
      </c>
      <c r="T169" s="9">
        <v>0.9990000000000008</v>
      </c>
      <c r="U169" s="10">
        <v>1.0</v>
      </c>
      <c r="V169" s="9">
        <v>1.0050000000000001</v>
      </c>
      <c r="W169" s="9">
        <v>1.0000000000000007</v>
      </c>
      <c r="X169" s="10">
        <v>1.0000000000000002</v>
      </c>
      <c r="Y169" s="9">
        <v>0.9890000000000003</v>
      </c>
      <c r="Z169" s="9">
        <v>1.0000000000000004</v>
      </c>
      <c r="AA169" s="10">
        <v>0.9999999999999999</v>
      </c>
      <c r="AB169" s="9">
        <v>1.0080000000000005</v>
      </c>
      <c r="AC169" s="9">
        <v>0.9670000000000007</v>
      </c>
      <c r="AD169" s="10">
        <v>0.9999999999999998</v>
      </c>
      <c r="AE169" s="9">
        <v>0.9700000000000006</v>
      </c>
      <c r="AF169" s="9">
        <v>1.0000000000000002</v>
      </c>
      <c r="AG169" s="9">
        <v>0.9970000000000008</v>
      </c>
      <c r="AH169" s="9">
        <v>1.0160000000000002</v>
      </c>
      <c r="AI169" s="9">
        <v>1.0</v>
      </c>
      <c r="AJ169" s="9">
        <v>0.9930000000000008</v>
      </c>
      <c r="AK169" s="9">
        <v>0.9920000000000007</v>
      </c>
      <c r="AL169" s="9">
        <v>1.0000000000000004</v>
      </c>
      <c r="AM169" s="9">
        <v>1.0000000000000002</v>
      </c>
      <c r="AN169" s="9">
        <v>0.9980000000000004</v>
      </c>
      <c r="AO169" s="9">
        <v>1.0</v>
      </c>
      <c r="AP169" s="9">
        <v>1.0</v>
      </c>
      <c r="AQ169" s="9">
        <v>1.0000000000000004</v>
      </c>
      <c r="AR169" s="9">
        <v>1.0</v>
      </c>
      <c r="AS169" s="9">
        <v>1.0000000000000004</v>
      </c>
      <c r="AT169" s="9">
        <v>0.7202000000000002</v>
      </c>
      <c r="AU169" s="9">
        <v>0.9999999999999998</v>
      </c>
      <c r="AV169" s="9">
        <v>0.9910000000000004</v>
      </c>
      <c r="AW169" s="9">
        <v>1.0000000000000002</v>
      </c>
      <c r="AX169" s="9">
        <v>0.8290000000000006</v>
      </c>
      <c r="AY169" s="9">
        <v>1.0090000000000006</v>
      </c>
      <c r="AZ169" s="9">
        <v>0.9999999999999999</v>
      </c>
      <c r="BA169" s="9">
        <v>0.9950000000000006</v>
      </c>
      <c r="BB169" s="9">
        <v>0.9999999999999998</v>
      </c>
      <c r="BC169" s="9">
        <v>0.9940000000000008</v>
      </c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</row>
    <row r="170" ht="15.75" customHeight="1">
      <c r="B170" s="14">
        <v>162.5</v>
      </c>
      <c r="C170" s="8">
        <v>0.10600000000000007</v>
      </c>
      <c r="D170" s="9">
        <v>0.24100000000000016</v>
      </c>
      <c r="E170" s="9">
        <v>1.0000000000000004</v>
      </c>
      <c r="F170" s="9">
        <v>1.0000000000000004</v>
      </c>
      <c r="G170" s="9">
        <v>0.9859999999999999</v>
      </c>
      <c r="H170" s="9">
        <v>0.9990000000000006</v>
      </c>
      <c r="I170" s="9">
        <v>1.0</v>
      </c>
      <c r="J170" s="9">
        <v>1.0</v>
      </c>
      <c r="K170" s="9">
        <v>1.0</v>
      </c>
      <c r="L170" s="9">
        <v>1.0</v>
      </c>
      <c r="M170" s="9">
        <v>1.0</v>
      </c>
      <c r="N170" s="9">
        <v>1.0</v>
      </c>
      <c r="O170" s="9">
        <v>0.9990000000000007</v>
      </c>
      <c r="P170" s="9">
        <v>0.9980000000000007</v>
      </c>
      <c r="Q170" s="9">
        <v>0.9990000000000006</v>
      </c>
      <c r="R170" s="10">
        <v>0.9999999999999998</v>
      </c>
      <c r="S170" s="9">
        <v>1.0</v>
      </c>
      <c r="T170" s="9">
        <v>0.9990000000000008</v>
      </c>
      <c r="U170" s="10">
        <v>1.0</v>
      </c>
      <c r="V170" s="9">
        <v>1.0050000000000001</v>
      </c>
      <c r="W170" s="9">
        <v>1.0000000000000007</v>
      </c>
      <c r="X170" s="10">
        <v>1.0000000000000002</v>
      </c>
      <c r="Y170" s="9">
        <v>0.9890000000000003</v>
      </c>
      <c r="Z170" s="9">
        <v>1.0000000000000004</v>
      </c>
      <c r="AA170" s="10">
        <v>0.9999999999999999</v>
      </c>
      <c r="AB170" s="9">
        <v>1.0080000000000005</v>
      </c>
      <c r="AC170" s="9">
        <v>0.9690000000000007</v>
      </c>
      <c r="AD170" s="10">
        <v>0.9999999999999998</v>
      </c>
      <c r="AE170" s="9">
        <v>0.9700000000000006</v>
      </c>
      <c r="AF170" s="9">
        <v>1.0000000000000002</v>
      </c>
      <c r="AG170" s="9">
        <v>0.9970000000000008</v>
      </c>
      <c r="AH170" s="9">
        <v>1.0160000000000002</v>
      </c>
      <c r="AI170" s="9">
        <v>1.0</v>
      </c>
      <c r="AJ170" s="9">
        <v>0.9940000000000008</v>
      </c>
      <c r="AK170" s="9">
        <v>0.9930000000000007</v>
      </c>
      <c r="AL170" s="9">
        <v>1.0000000000000004</v>
      </c>
      <c r="AM170" s="9">
        <v>1.0000000000000002</v>
      </c>
      <c r="AN170" s="9">
        <v>0.9990000000000004</v>
      </c>
      <c r="AO170" s="9">
        <v>1.0</v>
      </c>
      <c r="AP170" s="9">
        <v>1.0</v>
      </c>
      <c r="AQ170" s="9">
        <v>1.0000000000000004</v>
      </c>
      <c r="AR170" s="9">
        <v>1.0</v>
      </c>
      <c r="AS170" s="9">
        <v>1.0000000000000004</v>
      </c>
      <c r="AT170" s="9">
        <v>0.7230000000000002</v>
      </c>
      <c r="AU170" s="9">
        <v>0.9999999999999998</v>
      </c>
      <c r="AV170" s="9">
        <v>0.9910000000000004</v>
      </c>
      <c r="AW170" s="9">
        <v>1.0000000000000002</v>
      </c>
      <c r="AX170" s="9">
        <v>0.8350000000000006</v>
      </c>
      <c r="AY170" s="9">
        <v>1.0090000000000006</v>
      </c>
      <c r="AZ170" s="9">
        <v>0.9999999999999999</v>
      </c>
      <c r="BA170" s="9">
        <v>0.9950000000000006</v>
      </c>
      <c r="BB170" s="9">
        <v>0.9999999999999998</v>
      </c>
      <c r="BC170" s="9">
        <v>0.9940000000000008</v>
      </c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</row>
    <row r="171" ht="15.75" customHeight="1">
      <c r="B171" s="14">
        <v>163.5</v>
      </c>
      <c r="C171" s="8">
        <v>0.11000000000000007</v>
      </c>
      <c r="D171" s="9">
        <v>0.24500000000000016</v>
      </c>
      <c r="E171" s="9">
        <v>1.0000000000000004</v>
      </c>
      <c r="F171" s="9">
        <v>1.0000000000000004</v>
      </c>
      <c r="G171" s="9">
        <v>0.9859999999999999</v>
      </c>
      <c r="H171" s="9">
        <v>0.9990000000000006</v>
      </c>
      <c r="I171" s="9">
        <v>1.0</v>
      </c>
      <c r="J171" s="9">
        <v>1.0</v>
      </c>
      <c r="K171" s="9">
        <v>1.0</v>
      </c>
      <c r="L171" s="9">
        <v>1.0</v>
      </c>
      <c r="M171" s="9">
        <v>1.0</v>
      </c>
      <c r="N171" s="9">
        <v>1.0</v>
      </c>
      <c r="O171" s="9">
        <v>0.9990000000000007</v>
      </c>
      <c r="P171" s="9">
        <v>0.9980000000000007</v>
      </c>
      <c r="Q171" s="9">
        <v>0.9990000000000006</v>
      </c>
      <c r="R171" s="10">
        <v>0.9999999999999998</v>
      </c>
      <c r="S171" s="9">
        <v>1.0</v>
      </c>
      <c r="T171" s="9">
        <v>0.9990000000000008</v>
      </c>
      <c r="U171" s="10">
        <v>1.0</v>
      </c>
      <c r="V171" s="9">
        <v>1.0050000000000001</v>
      </c>
      <c r="W171" s="9">
        <v>1.0000000000000007</v>
      </c>
      <c r="X171" s="10">
        <v>1.0000000000000002</v>
      </c>
      <c r="Y171" s="9">
        <v>0.9890000000000003</v>
      </c>
      <c r="Z171" s="9">
        <v>1.0000000000000004</v>
      </c>
      <c r="AA171" s="10">
        <v>0.9999999999999999</v>
      </c>
      <c r="AB171" s="9">
        <v>1.0080000000000005</v>
      </c>
      <c r="AC171" s="9">
        <v>0.9710000000000008</v>
      </c>
      <c r="AD171" s="10">
        <v>0.9999999999999998</v>
      </c>
      <c r="AE171" s="9">
        <v>0.9700000000000006</v>
      </c>
      <c r="AF171" s="9">
        <v>1.0000000000000002</v>
      </c>
      <c r="AG171" s="9">
        <v>0.9970000000000008</v>
      </c>
      <c r="AH171" s="9">
        <v>1.0160000000000002</v>
      </c>
      <c r="AI171" s="9">
        <v>1.0</v>
      </c>
      <c r="AJ171" s="9">
        <v>0.9940000000000008</v>
      </c>
      <c r="AK171" s="9">
        <v>0.9930000000000007</v>
      </c>
      <c r="AL171" s="9">
        <v>1.0000000000000004</v>
      </c>
      <c r="AM171" s="9">
        <v>1.0000000000000002</v>
      </c>
      <c r="AN171" s="9">
        <v>0.9990000000000004</v>
      </c>
      <c r="AO171" s="9">
        <v>1.0</v>
      </c>
      <c r="AP171" s="9">
        <v>1.0</v>
      </c>
      <c r="AQ171" s="9">
        <v>1.0000000000000004</v>
      </c>
      <c r="AR171" s="9">
        <v>1.0</v>
      </c>
      <c r="AS171" s="9">
        <v>1.0000000000000004</v>
      </c>
      <c r="AT171" s="9">
        <v>0.7270000000000002</v>
      </c>
      <c r="AU171" s="9">
        <v>0.9999999999999998</v>
      </c>
      <c r="AV171" s="9">
        <v>0.9910000000000004</v>
      </c>
      <c r="AW171" s="9">
        <v>1.0000000000000002</v>
      </c>
      <c r="AX171" s="9">
        <v>0.8420000000000006</v>
      </c>
      <c r="AY171" s="9">
        <v>1.0090000000000006</v>
      </c>
      <c r="AZ171" s="9">
        <v>0.9999999999999999</v>
      </c>
      <c r="BA171" s="9">
        <v>0.9950000000000006</v>
      </c>
      <c r="BB171" s="9">
        <v>0.9999999999999998</v>
      </c>
      <c r="BC171" s="9">
        <v>0.9950000000000008</v>
      </c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</row>
    <row r="172" ht="15.75" customHeight="1">
      <c r="B172" s="14">
        <v>164.5</v>
      </c>
      <c r="C172" s="8">
        <v>0.11700000000000008</v>
      </c>
      <c r="D172" s="9">
        <v>0.25100000000000017</v>
      </c>
      <c r="E172" s="9">
        <v>1.0000000000000004</v>
      </c>
      <c r="F172" s="9">
        <v>1.0000000000000004</v>
      </c>
      <c r="G172" s="9">
        <v>0.9859999999999999</v>
      </c>
      <c r="H172" s="9">
        <v>0.9990000000000006</v>
      </c>
      <c r="I172" s="9">
        <v>1.0</v>
      </c>
      <c r="J172" s="9">
        <v>1.0</v>
      </c>
      <c r="K172" s="9">
        <v>1.0</v>
      </c>
      <c r="L172" s="9">
        <v>1.0</v>
      </c>
      <c r="M172" s="9">
        <v>1.0</v>
      </c>
      <c r="N172" s="9">
        <v>1.0</v>
      </c>
      <c r="O172" s="9">
        <v>0.9990000000000007</v>
      </c>
      <c r="P172" s="9">
        <v>0.9980000000000007</v>
      </c>
      <c r="Q172" s="9">
        <v>0.9990000000000006</v>
      </c>
      <c r="R172" s="10">
        <v>0.9999999999999998</v>
      </c>
      <c r="S172" s="9">
        <v>1.0</v>
      </c>
      <c r="T172" s="9">
        <v>0.9990000000000008</v>
      </c>
      <c r="U172" s="10">
        <v>1.0</v>
      </c>
      <c r="V172" s="9">
        <v>1.0050000000000001</v>
      </c>
      <c r="W172" s="9">
        <v>1.0000000000000007</v>
      </c>
      <c r="X172" s="10">
        <v>1.0000000000000002</v>
      </c>
      <c r="Y172" s="9">
        <v>0.9890000000000003</v>
      </c>
      <c r="Z172" s="9">
        <v>1.0000000000000004</v>
      </c>
      <c r="AA172" s="10">
        <v>0.9999999999999999</v>
      </c>
      <c r="AB172" s="9">
        <v>1.0080000000000005</v>
      </c>
      <c r="AC172" s="9">
        <v>0.9730000000000008</v>
      </c>
      <c r="AD172" s="10">
        <v>0.9999999999999998</v>
      </c>
      <c r="AE172" s="9">
        <v>0.9700000000000006</v>
      </c>
      <c r="AF172" s="9">
        <v>1.0000000000000002</v>
      </c>
      <c r="AG172" s="9">
        <v>0.9980000000000008</v>
      </c>
      <c r="AH172" s="9">
        <v>1.0160000000000002</v>
      </c>
      <c r="AI172" s="9">
        <v>1.0</v>
      </c>
      <c r="AJ172" s="9">
        <v>0.9940000000000008</v>
      </c>
      <c r="AK172" s="9">
        <v>0.9930000000000007</v>
      </c>
      <c r="AL172" s="9">
        <v>1.0000000000000004</v>
      </c>
      <c r="AM172" s="9">
        <v>1.0000000000000002</v>
      </c>
      <c r="AN172" s="9">
        <v>0.9990000000000004</v>
      </c>
      <c r="AO172" s="9">
        <v>1.0</v>
      </c>
      <c r="AP172" s="9">
        <v>1.0</v>
      </c>
      <c r="AQ172" s="9">
        <v>1.0000000000000004</v>
      </c>
      <c r="AR172" s="9">
        <v>1.0</v>
      </c>
      <c r="AS172" s="9">
        <v>1.0000000000000004</v>
      </c>
      <c r="AT172" s="9">
        <v>0.7290000000000002</v>
      </c>
      <c r="AU172" s="9">
        <v>0.9999999999999998</v>
      </c>
      <c r="AV172" s="9">
        <v>0.9910000000000004</v>
      </c>
      <c r="AW172" s="9">
        <v>1.0000000000000002</v>
      </c>
      <c r="AX172" s="9">
        <v>0.8440000000000006</v>
      </c>
      <c r="AY172" s="9">
        <v>1.0090000000000006</v>
      </c>
      <c r="AZ172" s="9">
        <v>0.9999999999999999</v>
      </c>
      <c r="BA172" s="9">
        <v>0.9950000000000006</v>
      </c>
      <c r="BB172" s="9">
        <v>0.9999999999999998</v>
      </c>
      <c r="BC172" s="9">
        <v>0.9960000000000008</v>
      </c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</row>
    <row r="173" ht="15.75" customHeight="1">
      <c r="B173" s="14">
        <v>165.5</v>
      </c>
      <c r="C173" s="8">
        <v>0.12100000000000008</v>
      </c>
      <c r="D173" s="9">
        <v>0.2580000000000002</v>
      </c>
      <c r="E173" s="9">
        <v>1.000200003129278</v>
      </c>
      <c r="F173" s="9">
        <v>1.0000000000000004</v>
      </c>
      <c r="G173" s="9">
        <v>0.9859999999999999</v>
      </c>
      <c r="H173" s="9">
        <v>0.9990000000000006</v>
      </c>
      <c r="I173" s="9">
        <v>1.0004000000000002</v>
      </c>
      <c r="J173" s="9"/>
      <c r="K173" s="9"/>
      <c r="L173" s="9"/>
      <c r="M173" s="9"/>
      <c r="N173" s="9"/>
      <c r="O173" s="9">
        <v>0.9990000000000007</v>
      </c>
      <c r="P173" s="9">
        <v>0.9980000000000007</v>
      </c>
      <c r="Q173" s="9">
        <v>0.9990000000000006</v>
      </c>
      <c r="R173" s="10"/>
      <c r="S173" s="9">
        <v>1.0</v>
      </c>
      <c r="T173" s="9">
        <v>0.9990000000000008</v>
      </c>
      <c r="U173" s="10"/>
      <c r="V173" s="9">
        <v>1.0050000000000001</v>
      </c>
      <c r="W173" s="9">
        <v>1.0000000000000007</v>
      </c>
      <c r="X173" s="10"/>
      <c r="Y173" s="9">
        <v>0.9890000000000003</v>
      </c>
      <c r="Z173" s="9">
        <v>1.0000000000000004</v>
      </c>
      <c r="AA173" s="10"/>
      <c r="AB173" s="9">
        <v>1.0080000000000005</v>
      </c>
      <c r="AC173" s="9">
        <v>0.9730000000000008</v>
      </c>
      <c r="AD173" s="10"/>
      <c r="AE173" s="9">
        <v>0.9700000000000006</v>
      </c>
      <c r="AF173" s="9"/>
      <c r="AG173" s="9">
        <v>0.9990000000000008</v>
      </c>
      <c r="AH173" s="9">
        <v>1.0160000000000002</v>
      </c>
      <c r="AI173" s="9"/>
      <c r="AJ173" s="9">
        <v>0.9940000000000008</v>
      </c>
      <c r="AK173" s="9">
        <v>0.9930000000000007</v>
      </c>
      <c r="AL173" s="9">
        <v>1.0000000000000004</v>
      </c>
      <c r="AM173" s="9"/>
      <c r="AN173" s="9">
        <v>0.9990000000000004</v>
      </c>
      <c r="AO173" s="9"/>
      <c r="AP173" s="9"/>
      <c r="AQ173" s="9">
        <v>1.0000000000000004</v>
      </c>
      <c r="AR173" s="9"/>
      <c r="AS173" s="9">
        <v>1.0000000000000004</v>
      </c>
      <c r="AT173" s="9">
        <v>0.7330000000000002</v>
      </c>
      <c r="AU173" s="9">
        <v>0.9999999999999998</v>
      </c>
      <c r="AV173" s="9">
        <v>0.9910000000000004</v>
      </c>
      <c r="AW173" s="9"/>
      <c r="AX173" s="9">
        <v>0.8480000000000006</v>
      </c>
      <c r="AY173" s="9">
        <v>1.0090000000000006</v>
      </c>
      <c r="AZ173" s="9"/>
      <c r="BA173" s="9">
        <v>0.9950000000000006</v>
      </c>
      <c r="BB173" s="9"/>
      <c r="BC173" s="9">
        <v>0.9960000000000008</v>
      </c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</row>
    <row r="174" ht="15.75" customHeight="1">
      <c r="B174" s="14">
        <v>166.5</v>
      </c>
      <c r="C174" s="8">
        <v>0.12200000000000008</v>
      </c>
      <c r="D174" s="9">
        <v>0.2620000000000002</v>
      </c>
      <c r="E174" s="9">
        <v>1.0002000031554494</v>
      </c>
      <c r="F174" s="9">
        <v>1.0000000000000004</v>
      </c>
      <c r="G174" s="9">
        <v>0.9859999999999999</v>
      </c>
      <c r="H174" s="9">
        <v>0.9990000000000006</v>
      </c>
      <c r="I174" s="9">
        <v>1.0004000000000002</v>
      </c>
      <c r="J174" s="9"/>
      <c r="K174" s="9"/>
      <c r="L174" s="9"/>
      <c r="M174" s="9"/>
      <c r="N174" s="9"/>
      <c r="O174" s="9">
        <v>0.9990000000000007</v>
      </c>
      <c r="P174" s="9">
        <v>0.9980000000000007</v>
      </c>
      <c r="Q174" s="9">
        <v>0.9990000000000006</v>
      </c>
      <c r="R174" s="10"/>
      <c r="S174" s="9">
        <v>1.0</v>
      </c>
      <c r="T174" s="9">
        <v>0.9990000000000008</v>
      </c>
      <c r="U174" s="10"/>
      <c r="V174" s="9">
        <v>1.0050000000000001</v>
      </c>
      <c r="W174" s="9">
        <v>1.0000000000000007</v>
      </c>
      <c r="X174" s="10"/>
      <c r="Y174" s="9">
        <v>0.9890000000000003</v>
      </c>
      <c r="Z174" s="9">
        <v>1.0000000000000004</v>
      </c>
      <c r="AA174" s="10"/>
      <c r="AB174" s="9">
        <v>1.0080000000000005</v>
      </c>
      <c r="AC174" s="9">
        <v>0.9740000000000008</v>
      </c>
      <c r="AD174" s="10"/>
      <c r="AE174" s="9">
        <v>0.9700000000000006</v>
      </c>
      <c r="AF174" s="9"/>
      <c r="AG174" s="9">
        <v>0.9990000000000008</v>
      </c>
      <c r="AH174" s="9">
        <v>1.0160000000000002</v>
      </c>
      <c r="AI174" s="9"/>
      <c r="AJ174" s="9">
        <v>0.9940000000000008</v>
      </c>
      <c r="AK174" s="9">
        <v>0.9930000000000007</v>
      </c>
      <c r="AL174" s="9">
        <v>1.0000000000000004</v>
      </c>
      <c r="AM174" s="9"/>
      <c r="AN174" s="9">
        <v>0.9990000000000004</v>
      </c>
      <c r="AO174" s="9"/>
      <c r="AP174" s="9"/>
      <c r="AQ174" s="9">
        <v>1.0000000000000004</v>
      </c>
      <c r="AR174" s="9"/>
      <c r="AS174" s="9">
        <v>1.0000000000000004</v>
      </c>
      <c r="AT174" s="9">
        <v>0.7378000000000002</v>
      </c>
      <c r="AU174" s="9">
        <v>0.9999999999999998</v>
      </c>
      <c r="AV174" s="9">
        <v>0.9910000000000004</v>
      </c>
      <c r="AW174" s="9"/>
      <c r="AX174" s="9">
        <v>0.8520000000000006</v>
      </c>
      <c r="AY174" s="9">
        <v>1.0090000000000006</v>
      </c>
      <c r="AZ174" s="9"/>
      <c r="BA174" s="9">
        <v>0.9950000000000006</v>
      </c>
      <c r="BB174" s="9"/>
      <c r="BC174" s="9">
        <v>0.9970000000000008</v>
      </c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</row>
    <row r="175" ht="15.75" customHeight="1">
      <c r="B175" s="14">
        <v>167.5</v>
      </c>
      <c r="C175" s="8">
        <v>0.12700000000000009</v>
      </c>
      <c r="D175" s="9">
        <v>0.2680000000000002</v>
      </c>
      <c r="E175" s="9">
        <v>1.000200003181621</v>
      </c>
      <c r="F175" s="9">
        <v>1.0000000000000004</v>
      </c>
      <c r="G175" s="9">
        <v>0.9859999999999999</v>
      </c>
      <c r="H175" s="9">
        <v>0.9990000000000006</v>
      </c>
      <c r="I175" s="9">
        <v>1.0006000000000002</v>
      </c>
      <c r="J175" s="9"/>
      <c r="K175" s="9"/>
      <c r="L175" s="9"/>
      <c r="M175" s="9"/>
      <c r="N175" s="9"/>
      <c r="O175" s="9">
        <v>0.9990000000000007</v>
      </c>
      <c r="P175" s="9">
        <v>0.9980000000000007</v>
      </c>
      <c r="Q175" s="9">
        <v>0.9990000000000006</v>
      </c>
      <c r="R175" s="10"/>
      <c r="S175" s="9">
        <v>1.0</v>
      </c>
      <c r="T175" s="9">
        <v>0.9990000000000008</v>
      </c>
      <c r="U175" s="10"/>
      <c r="V175" s="9">
        <v>1.0050000000000001</v>
      </c>
      <c r="W175" s="9">
        <v>1.0000000000000007</v>
      </c>
      <c r="X175" s="10"/>
      <c r="Y175" s="9">
        <v>0.9890000000000003</v>
      </c>
      <c r="Z175" s="9">
        <v>1.0000000000000004</v>
      </c>
      <c r="AA175" s="10"/>
      <c r="AB175" s="9">
        <v>1.0080000000000005</v>
      </c>
      <c r="AC175" s="9">
        <v>0.9750000000000008</v>
      </c>
      <c r="AD175" s="10"/>
      <c r="AE175" s="9">
        <v>0.9700000000000006</v>
      </c>
      <c r="AF175" s="9"/>
      <c r="AG175" s="9">
        <v>0.9990000000000008</v>
      </c>
      <c r="AH175" s="9">
        <v>1.0160000000000002</v>
      </c>
      <c r="AI175" s="9"/>
      <c r="AJ175" s="9">
        <v>0.9950000000000008</v>
      </c>
      <c r="AK175" s="9">
        <v>0.9930000000000007</v>
      </c>
      <c r="AL175" s="9">
        <v>1.0000000000000004</v>
      </c>
      <c r="AM175" s="9"/>
      <c r="AN175" s="9">
        <v>0.9990000000000004</v>
      </c>
      <c r="AO175" s="9"/>
      <c r="AP175" s="9"/>
      <c r="AQ175" s="9">
        <v>1.0000000000000004</v>
      </c>
      <c r="AR175" s="9"/>
      <c r="AS175" s="9">
        <v>1.0000000000000004</v>
      </c>
      <c r="AT175" s="9">
        <v>0.7416000000000003</v>
      </c>
      <c r="AU175" s="9">
        <v>0.9999999999999998</v>
      </c>
      <c r="AV175" s="9">
        <v>0.9910000000000004</v>
      </c>
      <c r="AW175" s="9"/>
      <c r="AX175" s="9">
        <v>0.8540000000000006</v>
      </c>
      <c r="AY175" s="9">
        <v>1.0090000000000006</v>
      </c>
      <c r="AZ175" s="9"/>
      <c r="BA175" s="9">
        <v>0.9950000000000006</v>
      </c>
      <c r="BB175" s="9"/>
      <c r="BC175" s="9">
        <v>0.9970000000000008</v>
      </c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</row>
    <row r="176" ht="15.75" customHeight="1">
      <c r="B176" s="14">
        <v>168.5</v>
      </c>
      <c r="C176" s="8">
        <v>0.1330000000000001</v>
      </c>
      <c r="D176" s="9">
        <v>0.2740000000000002</v>
      </c>
      <c r="E176" s="9">
        <v>1.0002000032077925</v>
      </c>
      <c r="F176" s="9">
        <v>1.0000000000000004</v>
      </c>
      <c r="G176" s="9">
        <v>0.9859999999999999</v>
      </c>
      <c r="H176" s="9">
        <v>0.9990000000000006</v>
      </c>
      <c r="I176" s="9">
        <v>1.0006000000000002</v>
      </c>
      <c r="J176" s="9"/>
      <c r="K176" s="9"/>
      <c r="L176" s="9"/>
      <c r="M176" s="9"/>
      <c r="N176" s="9"/>
      <c r="O176" s="9">
        <v>0.9990000000000007</v>
      </c>
      <c r="P176" s="9">
        <v>0.9980000000000007</v>
      </c>
      <c r="Q176" s="9">
        <v>0.9990000000000006</v>
      </c>
      <c r="R176" s="10"/>
      <c r="S176" s="9">
        <v>1.0</v>
      </c>
      <c r="T176" s="9">
        <v>0.9990000000000008</v>
      </c>
      <c r="U176" s="10"/>
      <c r="V176" s="9">
        <v>1.0050000000000001</v>
      </c>
      <c r="W176" s="9">
        <v>1.0000000000000007</v>
      </c>
      <c r="X176" s="10"/>
      <c r="Y176" s="9">
        <v>0.9890000000000003</v>
      </c>
      <c r="Z176" s="9">
        <v>1.0000000000000004</v>
      </c>
      <c r="AA176" s="10"/>
      <c r="AB176" s="9">
        <v>1.0080000000000005</v>
      </c>
      <c r="AC176" s="9">
        <v>0.9750000000000008</v>
      </c>
      <c r="AD176" s="10"/>
      <c r="AE176" s="9">
        <v>0.9700000000000006</v>
      </c>
      <c r="AF176" s="9"/>
      <c r="AG176" s="9">
        <v>0.9990000000000008</v>
      </c>
      <c r="AH176" s="9">
        <v>1.0160000000000002</v>
      </c>
      <c r="AI176" s="9"/>
      <c r="AJ176" s="9">
        <v>0.9950000000000008</v>
      </c>
      <c r="AK176" s="9">
        <v>0.9930000000000007</v>
      </c>
      <c r="AL176" s="9">
        <v>1.0000000000000004</v>
      </c>
      <c r="AM176" s="9"/>
      <c r="AN176" s="9">
        <v>0.9990000000000004</v>
      </c>
      <c r="AO176" s="9"/>
      <c r="AP176" s="9"/>
      <c r="AQ176" s="9">
        <v>1.0000000000000004</v>
      </c>
      <c r="AR176" s="9"/>
      <c r="AS176" s="9">
        <v>1.0000000000000004</v>
      </c>
      <c r="AT176" s="9">
        <v>0.7448000000000002</v>
      </c>
      <c r="AU176" s="9">
        <v>0.9999999999999998</v>
      </c>
      <c r="AV176" s="9">
        <v>0.9910000000000004</v>
      </c>
      <c r="AW176" s="9"/>
      <c r="AX176" s="9">
        <v>0.8550000000000006</v>
      </c>
      <c r="AY176" s="9">
        <v>1.0090000000000006</v>
      </c>
      <c r="AZ176" s="9"/>
      <c r="BA176" s="9">
        <v>0.9950000000000006</v>
      </c>
      <c r="BB176" s="9"/>
      <c r="BC176" s="9">
        <v>0.9970000000000008</v>
      </c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</row>
    <row r="177" ht="15.75" customHeight="1">
      <c r="B177" s="14">
        <v>169.5</v>
      </c>
      <c r="C177" s="8">
        <v>0.1370000000000001</v>
      </c>
      <c r="D177" s="9">
        <v>0.2800000000000002</v>
      </c>
      <c r="E177" s="9">
        <v>1.000200003233964</v>
      </c>
      <c r="F177" s="9">
        <v>1.0000000000000004</v>
      </c>
      <c r="G177" s="9">
        <v>0.9859999999999999</v>
      </c>
      <c r="H177" s="9">
        <v>0.9990000000000006</v>
      </c>
      <c r="I177" s="9">
        <v>1.0006000000000002</v>
      </c>
      <c r="J177" s="9"/>
      <c r="K177" s="9"/>
      <c r="L177" s="9"/>
      <c r="M177" s="9"/>
      <c r="N177" s="9"/>
      <c r="O177" s="9">
        <v>0.9990000000000007</v>
      </c>
      <c r="P177" s="9">
        <v>0.9980000000000007</v>
      </c>
      <c r="Q177" s="9">
        <v>0.9990000000000006</v>
      </c>
      <c r="R177" s="10"/>
      <c r="S177" s="9">
        <v>1.0</v>
      </c>
      <c r="T177" s="9">
        <v>0.9990000000000008</v>
      </c>
      <c r="U177" s="10"/>
      <c r="V177" s="9">
        <v>1.0050000000000001</v>
      </c>
      <c r="W177" s="9">
        <v>1.0000000000000007</v>
      </c>
      <c r="X177" s="10"/>
      <c r="Y177" s="9">
        <v>0.9890000000000003</v>
      </c>
      <c r="Z177" s="9">
        <v>1.0000000000000004</v>
      </c>
      <c r="AA177" s="10"/>
      <c r="AB177" s="9">
        <v>1.0080000000000005</v>
      </c>
      <c r="AC177" s="9">
        <v>0.9760000000000008</v>
      </c>
      <c r="AD177" s="10"/>
      <c r="AE177" s="9">
        <v>0.9700000000000006</v>
      </c>
      <c r="AF177" s="9"/>
      <c r="AG177" s="9">
        <v>0.9990000000000008</v>
      </c>
      <c r="AH177" s="9">
        <v>1.0160000000000002</v>
      </c>
      <c r="AI177" s="9"/>
      <c r="AJ177" s="9">
        <v>0.9950000000000008</v>
      </c>
      <c r="AK177" s="9">
        <v>0.9930000000000007</v>
      </c>
      <c r="AL177" s="9">
        <v>1.0000000000000004</v>
      </c>
      <c r="AM177" s="9"/>
      <c r="AN177" s="9">
        <v>0.9990000000000004</v>
      </c>
      <c r="AO177" s="9"/>
      <c r="AP177" s="9"/>
      <c r="AQ177" s="9">
        <v>1.0000000000000004</v>
      </c>
      <c r="AR177" s="9"/>
      <c r="AS177" s="9">
        <v>1.0000000000000004</v>
      </c>
      <c r="AT177" s="9">
        <v>0.7474000000000003</v>
      </c>
      <c r="AU177" s="9">
        <v>0.9999999999999998</v>
      </c>
      <c r="AV177" s="9">
        <v>0.9910000000000004</v>
      </c>
      <c r="AW177" s="9"/>
      <c r="AX177" s="9">
        <v>0.8570000000000007</v>
      </c>
      <c r="AY177" s="9">
        <v>1.0090000000000006</v>
      </c>
      <c r="AZ177" s="9"/>
      <c r="BA177" s="9">
        <v>0.9950000000000006</v>
      </c>
      <c r="BB177" s="9"/>
      <c r="BC177" s="9">
        <v>0.9970000000000008</v>
      </c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</row>
    <row r="178" ht="15.75" customHeight="1">
      <c r="B178" s="14">
        <v>170.5</v>
      </c>
      <c r="C178" s="8">
        <v>0.1430000000000001</v>
      </c>
      <c r="D178" s="9">
        <v>0.2840000000000002</v>
      </c>
      <c r="E178" s="9">
        <v>1.0002000032601355</v>
      </c>
      <c r="F178" s="9">
        <v>1.0000000000000004</v>
      </c>
      <c r="G178" s="9">
        <v>0.9859999999999999</v>
      </c>
      <c r="H178" s="9">
        <v>0.9990000000000006</v>
      </c>
      <c r="I178" s="9">
        <v>1.0006000000000002</v>
      </c>
      <c r="J178" s="9"/>
      <c r="K178" s="9"/>
      <c r="L178" s="9"/>
      <c r="M178" s="9"/>
      <c r="N178" s="9"/>
      <c r="O178" s="9">
        <v>0.9990000000000007</v>
      </c>
      <c r="P178" s="9">
        <v>0.9980000000000007</v>
      </c>
      <c r="Q178" s="9">
        <v>0.9990000000000006</v>
      </c>
      <c r="R178" s="10"/>
      <c r="S178" s="9">
        <v>1.0</v>
      </c>
      <c r="T178" s="9">
        <v>0.9990000000000008</v>
      </c>
      <c r="U178" s="10"/>
      <c r="V178" s="9">
        <v>1.0050000000000001</v>
      </c>
      <c r="W178" s="9">
        <v>1.0000000000000007</v>
      </c>
      <c r="X178" s="10"/>
      <c r="Y178" s="9">
        <v>0.9890000000000003</v>
      </c>
      <c r="Z178" s="9">
        <v>1.0000000000000004</v>
      </c>
      <c r="AA178" s="10"/>
      <c r="AB178" s="9">
        <v>1.0080000000000005</v>
      </c>
      <c r="AC178" s="9">
        <v>0.9770000000000008</v>
      </c>
      <c r="AD178" s="10"/>
      <c r="AE178" s="9">
        <v>0.9700000000000006</v>
      </c>
      <c r="AF178" s="9"/>
      <c r="AG178" s="9">
        <v>0.9990000000000008</v>
      </c>
      <c r="AH178" s="9">
        <v>1.0160000000000002</v>
      </c>
      <c r="AI178" s="9"/>
      <c r="AJ178" s="9">
        <v>0.9950000000000008</v>
      </c>
      <c r="AK178" s="9">
        <v>0.9930000000000007</v>
      </c>
      <c r="AL178" s="9">
        <v>1.0000000000000004</v>
      </c>
      <c r="AM178" s="9"/>
      <c r="AN178" s="9">
        <v>0.9990000000000004</v>
      </c>
      <c r="AO178" s="9"/>
      <c r="AP178" s="9"/>
      <c r="AQ178" s="9">
        <v>1.0000000000000004</v>
      </c>
      <c r="AR178" s="9"/>
      <c r="AS178" s="9">
        <v>1.0000000000000004</v>
      </c>
      <c r="AT178" s="9">
        <v>0.7524000000000003</v>
      </c>
      <c r="AU178" s="9">
        <v>0.9999999999999998</v>
      </c>
      <c r="AV178" s="9">
        <v>0.9910000000000004</v>
      </c>
      <c r="AW178" s="9"/>
      <c r="AX178" s="9">
        <v>0.8580000000000007</v>
      </c>
      <c r="AY178" s="9">
        <v>1.0090000000000006</v>
      </c>
      <c r="AZ178" s="9"/>
      <c r="BA178" s="9">
        <v>0.9950000000000006</v>
      </c>
      <c r="BB178" s="9"/>
      <c r="BC178" s="9">
        <v>0.9970000000000008</v>
      </c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</row>
    <row r="179" ht="15.75" customHeight="1">
      <c r="B179" s="14">
        <v>171.5</v>
      </c>
      <c r="C179" s="8">
        <v>0.1480000000000001</v>
      </c>
      <c r="D179" s="9">
        <v>0.2900000000000002</v>
      </c>
      <c r="E179" s="9">
        <v>1.000200003286307</v>
      </c>
      <c r="F179" s="9">
        <v>1.0000000000000004</v>
      </c>
      <c r="G179" s="9">
        <v>0.9859999999999999</v>
      </c>
      <c r="H179" s="9">
        <v>0.9990000000000006</v>
      </c>
      <c r="I179" s="9">
        <v>1.0006000000000002</v>
      </c>
      <c r="J179" s="9"/>
      <c r="K179" s="9"/>
      <c r="L179" s="9"/>
      <c r="M179" s="9"/>
      <c r="N179" s="9"/>
      <c r="O179" s="9">
        <v>0.9990000000000007</v>
      </c>
      <c r="P179" s="9">
        <v>0.9980000000000007</v>
      </c>
      <c r="Q179" s="9">
        <v>0.9990000000000006</v>
      </c>
      <c r="R179" s="10"/>
      <c r="S179" s="9">
        <v>1.0</v>
      </c>
      <c r="T179" s="9">
        <v>0.9990000000000008</v>
      </c>
      <c r="U179" s="10"/>
      <c r="V179" s="9">
        <v>1.0050000000000001</v>
      </c>
      <c r="W179" s="9">
        <v>1.0000000000000007</v>
      </c>
      <c r="X179" s="10"/>
      <c r="Y179" s="9">
        <v>0.9890000000000003</v>
      </c>
      <c r="Z179" s="9">
        <v>1.0000000000000004</v>
      </c>
      <c r="AA179" s="10"/>
      <c r="AB179" s="9">
        <v>1.0080000000000005</v>
      </c>
      <c r="AC179" s="9">
        <v>0.9800000000000008</v>
      </c>
      <c r="AD179" s="10"/>
      <c r="AE179" s="9">
        <v>0.9700000000000006</v>
      </c>
      <c r="AF179" s="9"/>
      <c r="AG179" s="9">
        <v>0.9990000000000008</v>
      </c>
      <c r="AH179" s="9">
        <v>1.0160000000000002</v>
      </c>
      <c r="AI179" s="9"/>
      <c r="AJ179" s="9">
        <v>0.9950000000000008</v>
      </c>
      <c r="AK179" s="9">
        <v>0.9930000000000007</v>
      </c>
      <c r="AL179" s="9">
        <v>1.0000000000000004</v>
      </c>
      <c r="AM179" s="9"/>
      <c r="AN179" s="9">
        <v>0.9990000000000004</v>
      </c>
      <c r="AO179" s="9"/>
      <c r="AP179" s="9"/>
      <c r="AQ179" s="9">
        <v>1.0000000000000004</v>
      </c>
      <c r="AR179" s="9"/>
      <c r="AS179" s="9">
        <v>1.0000000000000004</v>
      </c>
      <c r="AT179" s="9">
        <v>0.7548000000000002</v>
      </c>
      <c r="AU179" s="9">
        <v>0.9999999999999998</v>
      </c>
      <c r="AV179" s="9">
        <v>0.9910000000000004</v>
      </c>
      <c r="AW179" s="9"/>
      <c r="AX179" s="9">
        <v>0.8620000000000007</v>
      </c>
      <c r="AY179" s="9">
        <v>1.0090000000000006</v>
      </c>
      <c r="AZ179" s="9"/>
      <c r="BA179" s="9">
        <v>0.9950000000000006</v>
      </c>
      <c r="BB179" s="9"/>
      <c r="BC179" s="9">
        <v>0.9970000000000008</v>
      </c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</row>
    <row r="180" ht="15.75" customHeight="1">
      <c r="B180" s="14">
        <v>172.5</v>
      </c>
      <c r="C180" s="8">
        <v>0.1480000000000001</v>
      </c>
      <c r="D180" s="9">
        <v>0.2970000000000002</v>
      </c>
      <c r="E180" s="9">
        <v>1.0002000033124785</v>
      </c>
      <c r="F180" s="9">
        <v>1.0000000000000004</v>
      </c>
      <c r="G180" s="9">
        <v>0.9859999999999999</v>
      </c>
      <c r="H180" s="9">
        <v>0.9990000000000006</v>
      </c>
      <c r="I180" s="9">
        <v>1.0006000000000002</v>
      </c>
      <c r="J180" s="9"/>
      <c r="K180" s="9"/>
      <c r="L180" s="9"/>
      <c r="M180" s="9"/>
      <c r="N180" s="9"/>
      <c r="O180" s="9">
        <v>0.9990000000000007</v>
      </c>
      <c r="P180" s="9">
        <v>0.9980000000000007</v>
      </c>
      <c r="Q180" s="9">
        <v>0.9990000000000006</v>
      </c>
      <c r="R180" s="10"/>
      <c r="S180" s="9">
        <v>1.0</v>
      </c>
      <c r="T180" s="9">
        <v>0.9990000000000008</v>
      </c>
      <c r="U180" s="10"/>
      <c r="V180" s="9">
        <v>1.0050000000000001</v>
      </c>
      <c r="W180" s="9">
        <v>1.0000000000000007</v>
      </c>
      <c r="X180" s="10"/>
      <c r="Y180" s="9">
        <v>0.9890000000000003</v>
      </c>
      <c r="Z180" s="9">
        <v>1.0000000000000004</v>
      </c>
      <c r="AA180" s="10"/>
      <c r="AB180" s="9">
        <v>1.0080000000000005</v>
      </c>
      <c r="AC180" s="9">
        <v>0.9810000000000008</v>
      </c>
      <c r="AD180" s="10"/>
      <c r="AE180" s="9">
        <v>0.9700000000000006</v>
      </c>
      <c r="AF180" s="9"/>
      <c r="AG180" s="9">
        <v>0.9990000000000008</v>
      </c>
      <c r="AH180" s="9">
        <v>1.0160000000000002</v>
      </c>
      <c r="AI180" s="9"/>
      <c r="AJ180" s="9">
        <v>0.9950000000000008</v>
      </c>
      <c r="AK180" s="9">
        <v>0.9930000000000007</v>
      </c>
      <c r="AL180" s="9">
        <v>1.0000000000000004</v>
      </c>
      <c r="AM180" s="9"/>
      <c r="AN180" s="9">
        <v>0.9990000000000004</v>
      </c>
      <c r="AO180" s="9"/>
      <c r="AP180" s="9"/>
      <c r="AQ180" s="9">
        <v>1.0000000000000004</v>
      </c>
      <c r="AR180" s="9"/>
      <c r="AS180" s="9">
        <v>1.0000000000000004</v>
      </c>
      <c r="AT180" s="9">
        <v>0.7600000000000002</v>
      </c>
      <c r="AU180" s="9">
        <v>0.9999999999999998</v>
      </c>
      <c r="AV180" s="9">
        <v>0.9910000000000004</v>
      </c>
      <c r="AW180" s="9"/>
      <c r="AX180" s="9">
        <v>0.8640000000000007</v>
      </c>
      <c r="AY180" s="9">
        <v>1.0090000000000006</v>
      </c>
      <c r="AZ180" s="9"/>
      <c r="BA180" s="9">
        <v>0.9950000000000006</v>
      </c>
      <c r="BB180" s="9"/>
      <c r="BC180" s="9">
        <v>0.9970000000000008</v>
      </c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</row>
    <row r="181" ht="15.75" customHeight="1">
      <c r="B181" s="14">
        <v>173.5</v>
      </c>
      <c r="C181" s="8">
        <v>0.1560000000000001</v>
      </c>
      <c r="D181" s="9">
        <v>0.3030000000000002</v>
      </c>
      <c r="E181" s="9">
        <v>1.00020000333865</v>
      </c>
      <c r="F181" s="9">
        <v>1.0000000000000004</v>
      </c>
      <c r="G181" s="9">
        <v>0.9859999999999999</v>
      </c>
      <c r="H181" s="9">
        <v>0.9990000000000006</v>
      </c>
      <c r="I181" s="9">
        <v>1.0008000000000001</v>
      </c>
      <c r="J181" s="9"/>
      <c r="K181" s="9"/>
      <c r="L181" s="9"/>
      <c r="M181" s="9"/>
      <c r="N181" s="9"/>
      <c r="O181" s="9">
        <v>0.9990000000000007</v>
      </c>
      <c r="P181" s="9">
        <v>0.9980000000000007</v>
      </c>
      <c r="Q181" s="9">
        <v>0.9990000000000006</v>
      </c>
      <c r="R181" s="10"/>
      <c r="S181" s="9">
        <v>1.0</v>
      </c>
      <c r="T181" s="9">
        <v>0.9990000000000008</v>
      </c>
      <c r="U181" s="10"/>
      <c r="V181" s="9">
        <v>1.0050000000000001</v>
      </c>
      <c r="W181" s="9">
        <v>1.0000000000000007</v>
      </c>
      <c r="X181" s="10"/>
      <c r="Y181" s="9">
        <v>0.9890000000000003</v>
      </c>
      <c r="Z181" s="9">
        <v>1.0000000000000004</v>
      </c>
      <c r="AA181" s="10"/>
      <c r="AB181" s="9">
        <v>1.0080000000000005</v>
      </c>
      <c r="AC181" s="9">
        <v>0.9830000000000008</v>
      </c>
      <c r="AD181" s="10"/>
      <c r="AE181" s="9">
        <v>0.9700000000000006</v>
      </c>
      <c r="AF181" s="9"/>
      <c r="AG181" s="9">
        <v>1.0000000000000007</v>
      </c>
      <c r="AH181" s="9">
        <v>1.0160000000000002</v>
      </c>
      <c r="AI181" s="9"/>
      <c r="AJ181" s="9">
        <v>0.9950000000000008</v>
      </c>
      <c r="AK181" s="9">
        <v>0.9930000000000007</v>
      </c>
      <c r="AL181" s="9">
        <v>1.0000000000000004</v>
      </c>
      <c r="AM181" s="9"/>
      <c r="AN181" s="9">
        <v>0.9990000000000004</v>
      </c>
      <c r="AO181" s="9"/>
      <c r="AP181" s="9"/>
      <c r="AQ181" s="9">
        <v>1.0000000000000004</v>
      </c>
      <c r="AR181" s="9"/>
      <c r="AS181" s="9">
        <v>1.0000000000000004</v>
      </c>
      <c r="AT181" s="9">
        <v>0.7642000000000002</v>
      </c>
      <c r="AU181" s="9">
        <v>0.9999999999999998</v>
      </c>
      <c r="AV181" s="9">
        <v>0.9910000000000004</v>
      </c>
      <c r="AW181" s="9"/>
      <c r="AX181" s="9">
        <v>0.8670000000000007</v>
      </c>
      <c r="AY181" s="9">
        <v>1.0090000000000006</v>
      </c>
      <c r="AZ181" s="9"/>
      <c r="BA181" s="9">
        <v>0.9950000000000006</v>
      </c>
      <c r="BB181" s="9"/>
      <c r="BC181" s="9">
        <v>0.9980000000000008</v>
      </c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</row>
    <row r="182" ht="15.75" customHeight="1">
      <c r="B182" s="14">
        <v>174.5</v>
      </c>
      <c r="C182" s="8">
        <v>0.16100000000000012</v>
      </c>
      <c r="D182" s="9">
        <v>0.3050000000000002</v>
      </c>
      <c r="E182" s="9">
        <v>1.0002000033648215</v>
      </c>
      <c r="F182" s="9">
        <v>1.0000000000000004</v>
      </c>
      <c r="G182" s="9">
        <v>0.9859999999999999</v>
      </c>
      <c r="H182" s="9">
        <v>0.9990000000000006</v>
      </c>
      <c r="I182" s="9">
        <v>1.0008000000000001</v>
      </c>
      <c r="J182" s="9"/>
      <c r="K182" s="9"/>
      <c r="L182" s="9"/>
      <c r="M182" s="9"/>
      <c r="N182" s="9"/>
      <c r="O182" s="9">
        <v>0.9990000000000007</v>
      </c>
      <c r="P182" s="9">
        <v>0.9980000000000007</v>
      </c>
      <c r="Q182" s="9">
        <v>0.9990000000000006</v>
      </c>
      <c r="R182" s="10"/>
      <c r="S182" s="9">
        <v>1.0</v>
      </c>
      <c r="T182" s="9">
        <v>0.9990000000000008</v>
      </c>
      <c r="U182" s="10"/>
      <c r="V182" s="9">
        <v>1.0050000000000001</v>
      </c>
      <c r="W182" s="9">
        <v>1.0000000000000007</v>
      </c>
      <c r="X182" s="10"/>
      <c r="Y182" s="9">
        <v>0.9890000000000003</v>
      </c>
      <c r="Z182" s="9">
        <v>1.0000000000000004</v>
      </c>
      <c r="AA182" s="10"/>
      <c r="AB182" s="9">
        <v>1.0080000000000005</v>
      </c>
      <c r="AC182" s="9">
        <v>0.9830000000000008</v>
      </c>
      <c r="AD182" s="10"/>
      <c r="AE182" s="9">
        <v>0.9700000000000006</v>
      </c>
      <c r="AF182" s="9"/>
      <c r="AG182" s="9">
        <v>1.0000000000000007</v>
      </c>
      <c r="AH182" s="9">
        <v>1.0160000000000002</v>
      </c>
      <c r="AI182" s="9"/>
      <c r="AJ182" s="9">
        <v>0.9950000000000008</v>
      </c>
      <c r="AK182" s="9">
        <v>0.9930000000000007</v>
      </c>
      <c r="AL182" s="9">
        <v>1.0000000000000004</v>
      </c>
      <c r="AM182" s="9"/>
      <c r="AN182" s="9">
        <v>0.9990000000000004</v>
      </c>
      <c r="AO182" s="9"/>
      <c r="AP182" s="9"/>
      <c r="AQ182" s="9">
        <v>1.0000000000000004</v>
      </c>
      <c r="AR182" s="9"/>
      <c r="AS182" s="9">
        <v>1.0000000000000004</v>
      </c>
      <c r="AT182" s="9">
        <v>0.7674000000000002</v>
      </c>
      <c r="AU182" s="9">
        <v>0.9999999999999998</v>
      </c>
      <c r="AV182" s="9">
        <v>0.9910000000000004</v>
      </c>
      <c r="AW182" s="9"/>
      <c r="AX182" s="9">
        <v>0.8760000000000007</v>
      </c>
      <c r="AY182" s="9">
        <v>1.0090000000000006</v>
      </c>
      <c r="AZ182" s="9"/>
      <c r="BA182" s="9">
        <v>0.9950000000000006</v>
      </c>
      <c r="BB182" s="9"/>
      <c r="BC182" s="9">
        <v>0.9980000000000008</v>
      </c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</row>
    <row r="183" ht="15.75" customHeight="1">
      <c r="B183" s="14">
        <v>175.5</v>
      </c>
      <c r="C183" s="8">
        <v>0.16500000000000012</v>
      </c>
      <c r="D183" s="9">
        <v>0.31900000000000023</v>
      </c>
      <c r="E183" s="9">
        <v>1.000200003390993</v>
      </c>
      <c r="F183" s="9">
        <v>1.0000000000000004</v>
      </c>
      <c r="G183" s="9">
        <v>0.9859999999999999</v>
      </c>
      <c r="H183" s="9">
        <v>0.9990000000000006</v>
      </c>
      <c r="I183" s="9">
        <v>1.0012</v>
      </c>
      <c r="J183" s="9"/>
      <c r="K183" s="9"/>
      <c r="L183" s="9"/>
      <c r="M183" s="9"/>
      <c r="N183" s="9"/>
      <c r="O183" s="9">
        <v>0.9990000000000007</v>
      </c>
      <c r="P183" s="9">
        <v>0.9980000000000007</v>
      </c>
      <c r="Q183" s="9">
        <v>0.9990000000000006</v>
      </c>
      <c r="R183" s="10"/>
      <c r="S183" s="9">
        <v>1.0</v>
      </c>
      <c r="T183" s="9">
        <v>0.9990000000000008</v>
      </c>
      <c r="U183" s="10"/>
      <c r="V183" s="9">
        <v>1.0050000000000001</v>
      </c>
      <c r="W183" s="9">
        <v>1.0000000000000007</v>
      </c>
      <c r="X183" s="10"/>
      <c r="Y183" s="9">
        <v>0.9890000000000003</v>
      </c>
      <c r="Z183" s="9">
        <v>1.0000000000000004</v>
      </c>
      <c r="AA183" s="10"/>
      <c r="AB183" s="9">
        <v>1.0080000000000005</v>
      </c>
      <c r="AC183" s="9">
        <v>0.9840000000000008</v>
      </c>
      <c r="AD183" s="10"/>
      <c r="AE183" s="9">
        <v>0.9700000000000006</v>
      </c>
      <c r="AF183" s="9"/>
      <c r="AG183" s="9">
        <v>1.0000000000000007</v>
      </c>
      <c r="AH183" s="9">
        <v>1.0160000000000002</v>
      </c>
      <c r="AI183" s="9"/>
      <c r="AJ183" s="9">
        <v>0.9950000000000008</v>
      </c>
      <c r="AK183" s="9">
        <v>0.9930000000000007</v>
      </c>
      <c r="AL183" s="9">
        <v>1.0000000000000004</v>
      </c>
      <c r="AM183" s="9"/>
      <c r="AN183" s="9">
        <v>0.9990000000000004</v>
      </c>
      <c r="AO183" s="9"/>
      <c r="AP183" s="9"/>
      <c r="AQ183" s="9">
        <v>1.0000000000000004</v>
      </c>
      <c r="AR183" s="9"/>
      <c r="AS183" s="9">
        <v>1.0000000000000004</v>
      </c>
      <c r="AT183" s="9">
        <v>0.7694000000000002</v>
      </c>
      <c r="AU183" s="9">
        <v>0.9999999999999998</v>
      </c>
      <c r="AV183" s="9">
        <v>0.9910000000000004</v>
      </c>
      <c r="AW183" s="9"/>
      <c r="AX183" s="9">
        <v>0.8790000000000007</v>
      </c>
      <c r="AY183" s="9">
        <v>1.0090000000000006</v>
      </c>
      <c r="AZ183" s="9"/>
      <c r="BA183" s="9">
        <v>0.9950000000000006</v>
      </c>
      <c r="BB183" s="9"/>
      <c r="BC183" s="9">
        <v>0.9980000000000008</v>
      </c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</row>
    <row r="184" ht="15.75" customHeight="1">
      <c r="B184" s="14">
        <v>176.5</v>
      </c>
      <c r="C184" s="8">
        <v>0.16700000000000012</v>
      </c>
      <c r="D184" s="9">
        <v>0.32500000000000023</v>
      </c>
      <c r="E184" s="9">
        <v>1.0002000034171645</v>
      </c>
      <c r="F184" s="9">
        <v>1.0000000000000004</v>
      </c>
      <c r="G184" s="9">
        <v>0.9859999999999999</v>
      </c>
      <c r="H184" s="9">
        <v>0.9990000000000006</v>
      </c>
      <c r="I184" s="9">
        <v>1.0012</v>
      </c>
      <c r="J184" s="9"/>
      <c r="K184" s="9"/>
      <c r="L184" s="9"/>
      <c r="M184" s="9"/>
      <c r="N184" s="9"/>
      <c r="O184" s="9">
        <v>0.9990000000000007</v>
      </c>
      <c r="P184" s="9">
        <v>0.9980000000000007</v>
      </c>
      <c r="Q184" s="9">
        <v>1.0000000000000004</v>
      </c>
      <c r="R184" s="10"/>
      <c r="S184" s="9">
        <v>1.0</v>
      </c>
      <c r="T184" s="9">
        <v>0.9990000000000008</v>
      </c>
      <c r="U184" s="10"/>
      <c r="V184" s="9">
        <v>1.0050000000000001</v>
      </c>
      <c r="W184" s="9">
        <v>1.0000000000000007</v>
      </c>
      <c r="X184" s="10"/>
      <c r="Y184" s="9">
        <v>0.9890000000000003</v>
      </c>
      <c r="Z184" s="9">
        <v>1.0000000000000004</v>
      </c>
      <c r="AA184" s="10"/>
      <c r="AB184" s="9">
        <v>1.0080000000000005</v>
      </c>
      <c r="AC184" s="9">
        <v>0.9850000000000008</v>
      </c>
      <c r="AD184" s="10"/>
      <c r="AE184" s="9">
        <v>0.9700000000000006</v>
      </c>
      <c r="AF184" s="9"/>
      <c r="AG184" s="9">
        <v>1.0000000000000007</v>
      </c>
      <c r="AH184" s="9">
        <v>1.0160000000000002</v>
      </c>
      <c r="AI184" s="9"/>
      <c r="AJ184" s="9">
        <v>0.9950000000000008</v>
      </c>
      <c r="AK184" s="9">
        <v>0.9930000000000007</v>
      </c>
      <c r="AL184" s="9">
        <v>1.0000000000000004</v>
      </c>
      <c r="AM184" s="9"/>
      <c r="AN184" s="9">
        <v>0.9990000000000004</v>
      </c>
      <c r="AO184" s="9"/>
      <c r="AP184" s="9"/>
      <c r="AQ184" s="9">
        <v>1.0000000000000004</v>
      </c>
      <c r="AR184" s="9"/>
      <c r="AS184" s="9">
        <v>1.0000000000000004</v>
      </c>
      <c r="AT184" s="9">
        <v>0.7740000000000002</v>
      </c>
      <c r="AU184" s="9">
        <v>0.9999999999999998</v>
      </c>
      <c r="AV184" s="9">
        <v>0.9910000000000004</v>
      </c>
      <c r="AW184" s="9"/>
      <c r="AX184" s="9">
        <v>0.8800000000000007</v>
      </c>
      <c r="AY184" s="9">
        <v>1.0090000000000006</v>
      </c>
      <c r="AZ184" s="9"/>
      <c r="BA184" s="9">
        <v>0.9950000000000006</v>
      </c>
      <c r="BB184" s="9"/>
      <c r="BC184" s="9">
        <v>0.9980000000000008</v>
      </c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</row>
    <row r="185" ht="15.75" customHeight="1">
      <c r="B185" s="14">
        <v>177.5</v>
      </c>
      <c r="C185" s="8">
        <v>0.17000000000000012</v>
      </c>
      <c r="D185" s="9">
        <v>0.33100000000000024</v>
      </c>
      <c r="E185" s="9">
        <v>1.000200003443336</v>
      </c>
      <c r="F185" s="9">
        <v>1.0000000000000004</v>
      </c>
      <c r="G185" s="9">
        <v>0.9859999999999999</v>
      </c>
      <c r="H185" s="9">
        <v>0.9990000000000006</v>
      </c>
      <c r="I185" s="9">
        <v>1.0012</v>
      </c>
      <c r="J185" s="9"/>
      <c r="K185" s="9"/>
      <c r="L185" s="9"/>
      <c r="M185" s="9"/>
      <c r="N185" s="9"/>
      <c r="O185" s="9">
        <v>0.9990000000000007</v>
      </c>
      <c r="P185" s="9">
        <v>0.9980000000000007</v>
      </c>
      <c r="Q185" s="9">
        <v>1.0000000000000004</v>
      </c>
      <c r="R185" s="10"/>
      <c r="S185" s="9">
        <v>1.0</v>
      </c>
      <c r="T185" s="9">
        <v>0.9990000000000008</v>
      </c>
      <c r="U185" s="10"/>
      <c r="V185" s="9">
        <v>1.0050000000000001</v>
      </c>
      <c r="W185" s="9">
        <v>1.0000000000000007</v>
      </c>
      <c r="X185" s="10"/>
      <c r="Y185" s="9">
        <v>0.9890000000000003</v>
      </c>
      <c r="Z185" s="9">
        <v>1.0000000000000004</v>
      </c>
      <c r="AA185" s="10"/>
      <c r="AB185" s="9">
        <v>1.0080000000000005</v>
      </c>
      <c r="AC185" s="9">
        <v>0.9850000000000008</v>
      </c>
      <c r="AD185" s="10"/>
      <c r="AE185" s="9">
        <v>0.9700000000000006</v>
      </c>
      <c r="AF185" s="9"/>
      <c r="AG185" s="9">
        <v>1.0000000000000007</v>
      </c>
      <c r="AH185" s="9">
        <v>1.0160000000000002</v>
      </c>
      <c r="AI185" s="9"/>
      <c r="AJ185" s="9">
        <v>0.9960000000000008</v>
      </c>
      <c r="AK185" s="9">
        <v>0.9930000000000007</v>
      </c>
      <c r="AL185" s="9">
        <v>1.0000000000000004</v>
      </c>
      <c r="AM185" s="9"/>
      <c r="AN185" s="9">
        <v>0.9990000000000004</v>
      </c>
      <c r="AO185" s="9"/>
      <c r="AP185" s="9"/>
      <c r="AQ185" s="9">
        <v>1.0000000000000004</v>
      </c>
      <c r="AR185" s="9"/>
      <c r="AS185" s="9">
        <v>1.0000000000000004</v>
      </c>
      <c r="AT185" s="9">
        <v>0.7772000000000002</v>
      </c>
      <c r="AU185" s="9">
        <v>0.9999999999999998</v>
      </c>
      <c r="AV185" s="9">
        <v>0.9910000000000004</v>
      </c>
      <c r="AW185" s="9"/>
      <c r="AX185" s="9">
        <v>0.8850000000000007</v>
      </c>
      <c r="AY185" s="9">
        <v>1.0090000000000006</v>
      </c>
      <c r="AZ185" s="9"/>
      <c r="BA185" s="9">
        <v>0.9950000000000006</v>
      </c>
      <c r="BB185" s="9"/>
      <c r="BC185" s="9">
        <v>0.9980000000000008</v>
      </c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</row>
    <row r="186" ht="15.75" customHeight="1">
      <c r="B186" s="14">
        <v>178.5</v>
      </c>
      <c r="C186" s="8">
        <v>0.17400000000000013</v>
      </c>
      <c r="D186" s="9">
        <v>0.33900000000000025</v>
      </c>
      <c r="E186" s="9">
        <v>1.0002000034695075</v>
      </c>
      <c r="F186" s="9">
        <v>1.0000000000000004</v>
      </c>
      <c r="G186" s="9">
        <v>0.9859999999999999</v>
      </c>
      <c r="H186" s="9">
        <v>0.9990000000000006</v>
      </c>
      <c r="I186" s="9">
        <v>1.0012</v>
      </c>
      <c r="J186" s="9"/>
      <c r="K186" s="9"/>
      <c r="L186" s="9"/>
      <c r="M186" s="9"/>
      <c r="N186" s="9"/>
      <c r="O186" s="9">
        <v>0.9990000000000007</v>
      </c>
      <c r="P186" s="9">
        <v>0.9980000000000007</v>
      </c>
      <c r="Q186" s="9">
        <v>1.0000000000000004</v>
      </c>
      <c r="R186" s="10"/>
      <c r="S186" s="9">
        <v>1.0</v>
      </c>
      <c r="T186" s="9">
        <v>0.9990000000000008</v>
      </c>
      <c r="U186" s="10"/>
      <c r="V186" s="9">
        <v>1.0050000000000001</v>
      </c>
      <c r="W186" s="9">
        <v>1.0000000000000007</v>
      </c>
      <c r="X186" s="10"/>
      <c r="Y186" s="9">
        <v>0.9890000000000003</v>
      </c>
      <c r="Z186" s="9">
        <v>1.0000000000000004</v>
      </c>
      <c r="AA186" s="10"/>
      <c r="AB186" s="9">
        <v>1.0080000000000005</v>
      </c>
      <c r="AC186" s="9">
        <v>0.9870000000000008</v>
      </c>
      <c r="AD186" s="10"/>
      <c r="AE186" s="9">
        <v>0.9700000000000006</v>
      </c>
      <c r="AF186" s="9"/>
      <c r="AG186" s="9">
        <v>1.0000000000000007</v>
      </c>
      <c r="AH186" s="9">
        <v>1.0160000000000002</v>
      </c>
      <c r="AI186" s="9"/>
      <c r="AJ186" s="9">
        <v>0.9960000000000008</v>
      </c>
      <c r="AK186" s="9">
        <v>0.9930000000000007</v>
      </c>
      <c r="AL186" s="9">
        <v>1.0000000000000004</v>
      </c>
      <c r="AM186" s="9"/>
      <c r="AN186" s="9">
        <v>0.9990000000000004</v>
      </c>
      <c r="AO186" s="9"/>
      <c r="AP186" s="9"/>
      <c r="AQ186" s="9">
        <v>1.0000000000000004</v>
      </c>
      <c r="AR186" s="9"/>
      <c r="AS186" s="9">
        <v>1.0000000000000004</v>
      </c>
      <c r="AT186" s="9">
        <v>0.7794000000000002</v>
      </c>
      <c r="AU186" s="9">
        <v>0.9999999999999998</v>
      </c>
      <c r="AV186" s="9">
        <v>0.9910000000000004</v>
      </c>
      <c r="AW186" s="9"/>
      <c r="AX186" s="9">
        <v>0.8870000000000007</v>
      </c>
      <c r="AY186" s="9">
        <v>1.0090000000000006</v>
      </c>
      <c r="AZ186" s="9"/>
      <c r="BA186" s="9">
        <v>0.9950000000000006</v>
      </c>
      <c r="BB186" s="9"/>
      <c r="BC186" s="9">
        <v>0.9990000000000008</v>
      </c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</row>
    <row r="187" ht="15.75" customHeight="1">
      <c r="B187" s="14">
        <v>179.5</v>
      </c>
      <c r="C187" s="8">
        <v>0.17800000000000013</v>
      </c>
      <c r="D187" s="9">
        <v>0.34800000000000025</v>
      </c>
      <c r="E187" s="9">
        <v>1.000200003495679</v>
      </c>
      <c r="F187" s="9">
        <v>1.0000000000000004</v>
      </c>
      <c r="G187" s="9">
        <v>0.9859999999999999</v>
      </c>
      <c r="H187" s="9">
        <v>0.9990000000000006</v>
      </c>
      <c r="I187" s="9">
        <v>1.0012</v>
      </c>
      <c r="J187" s="9"/>
      <c r="K187" s="9"/>
      <c r="L187" s="9"/>
      <c r="M187" s="9"/>
      <c r="N187" s="9"/>
      <c r="O187" s="9">
        <v>0.9990000000000007</v>
      </c>
      <c r="P187" s="9">
        <v>0.9980000000000007</v>
      </c>
      <c r="Q187" s="9">
        <v>1.0000000000000004</v>
      </c>
      <c r="R187" s="10"/>
      <c r="S187" s="9">
        <v>1.0</v>
      </c>
      <c r="T187" s="9">
        <v>0.9990000000000008</v>
      </c>
      <c r="U187" s="10"/>
      <c r="V187" s="9">
        <v>1.0050000000000001</v>
      </c>
      <c r="W187" s="9">
        <v>1.0000000000000007</v>
      </c>
      <c r="X187" s="10"/>
      <c r="Y187" s="9">
        <v>0.9890000000000003</v>
      </c>
      <c r="Z187" s="9">
        <v>1.0000000000000004</v>
      </c>
      <c r="AA187" s="10"/>
      <c r="AB187" s="9">
        <v>1.0080000000000005</v>
      </c>
      <c r="AC187" s="9">
        <v>0.9870000000000008</v>
      </c>
      <c r="AD187" s="10"/>
      <c r="AE187" s="9">
        <v>0.9700000000000006</v>
      </c>
      <c r="AF187" s="9"/>
      <c r="AG187" s="9">
        <v>1.0000000000000007</v>
      </c>
      <c r="AH187" s="9">
        <v>1.0160000000000002</v>
      </c>
      <c r="AI187" s="9"/>
      <c r="AJ187" s="9">
        <v>0.9960000000000008</v>
      </c>
      <c r="AK187" s="9">
        <v>0.9930000000000007</v>
      </c>
      <c r="AL187" s="9">
        <v>1.0000000000000004</v>
      </c>
      <c r="AM187" s="9"/>
      <c r="AN187" s="9">
        <v>0.9990000000000004</v>
      </c>
      <c r="AO187" s="9"/>
      <c r="AP187" s="9"/>
      <c r="AQ187" s="9">
        <v>1.0000000000000004</v>
      </c>
      <c r="AR187" s="9"/>
      <c r="AS187" s="9">
        <v>1.0000000000000004</v>
      </c>
      <c r="AT187" s="9">
        <v>0.7834000000000002</v>
      </c>
      <c r="AU187" s="9">
        <v>0.9999999999999998</v>
      </c>
      <c r="AV187" s="9">
        <v>0.9910000000000004</v>
      </c>
      <c r="AW187" s="9"/>
      <c r="AX187" s="9">
        <v>0.8880000000000007</v>
      </c>
      <c r="AY187" s="9">
        <v>1.0090000000000006</v>
      </c>
      <c r="AZ187" s="9"/>
      <c r="BA187" s="9">
        <v>0.9950000000000006</v>
      </c>
      <c r="BB187" s="9"/>
      <c r="BC187" s="9">
        <v>0.9990000000000008</v>
      </c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</row>
    <row r="188" ht="15.75" customHeight="1">
      <c r="B188" s="14">
        <v>180.5</v>
      </c>
      <c r="C188" s="8">
        <v>0.18000000000000013</v>
      </c>
      <c r="D188" s="9">
        <v>0.35400000000000026</v>
      </c>
      <c r="E188" s="9">
        <v>1.0002000035218506</v>
      </c>
      <c r="F188" s="9">
        <v>1.0000000000000004</v>
      </c>
      <c r="G188" s="9">
        <v>0.9859999999999999</v>
      </c>
      <c r="H188" s="9">
        <v>0.9990000000000006</v>
      </c>
      <c r="I188" s="9">
        <v>1.0012</v>
      </c>
      <c r="J188" s="9"/>
      <c r="K188" s="9"/>
      <c r="L188" s="9"/>
      <c r="M188" s="9"/>
      <c r="N188" s="9"/>
      <c r="O188" s="9">
        <v>0.9990000000000007</v>
      </c>
      <c r="P188" s="9">
        <v>0.9980000000000007</v>
      </c>
      <c r="Q188" s="9">
        <v>1.0000000000000004</v>
      </c>
      <c r="R188" s="10"/>
      <c r="S188" s="9">
        <v>1.0</v>
      </c>
      <c r="T188" s="9">
        <v>0.9990000000000008</v>
      </c>
      <c r="U188" s="10"/>
      <c r="V188" s="9">
        <v>1.0050000000000001</v>
      </c>
      <c r="W188" s="9">
        <v>1.0000000000000007</v>
      </c>
      <c r="X188" s="10"/>
      <c r="Y188" s="9">
        <v>0.9890000000000003</v>
      </c>
      <c r="Z188" s="9">
        <v>1.0000000000000004</v>
      </c>
      <c r="AA188" s="10"/>
      <c r="AB188" s="9">
        <v>1.0080000000000005</v>
      </c>
      <c r="AC188" s="9">
        <v>0.9880000000000008</v>
      </c>
      <c r="AD188" s="10"/>
      <c r="AE188" s="9">
        <v>0.9700000000000006</v>
      </c>
      <c r="AF188" s="9"/>
      <c r="AG188" s="9">
        <v>1.0000000000000007</v>
      </c>
      <c r="AH188" s="9">
        <v>1.0160000000000002</v>
      </c>
      <c r="AI188" s="9"/>
      <c r="AJ188" s="9">
        <v>0.9960000000000008</v>
      </c>
      <c r="AK188" s="9">
        <v>0.9930000000000007</v>
      </c>
      <c r="AL188" s="9">
        <v>1.0000000000000004</v>
      </c>
      <c r="AM188" s="9"/>
      <c r="AN188" s="9">
        <v>0.9990000000000004</v>
      </c>
      <c r="AO188" s="9"/>
      <c r="AP188" s="9"/>
      <c r="AQ188" s="9">
        <v>1.0000000000000004</v>
      </c>
      <c r="AR188" s="9"/>
      <c r="AS188" s="9">
        <v>1.0000000000000004</v>
      </c>
      <c r="AT188" s="9">
        <v>0.7868000000000002</v>
      </c>
      <c r="AU188" s="9">
        <v>0.9999999999999998</v>
      </c>
      <c r="AV188" s="9">
        <v>0.9910000000000004</v>
      </c>
      <c r="AW188" s="9"/>
      <c r="AX188" s="9">
        <v>0.8940000000000007</v>
      </c>
      <c r="AY188" s="9">
        <v>1.0090000000000006</v>
      </c>
      <c r="AZ188" s="9"/>
      <c r="BA188" s="9">
        <v>0.9950000000000006</v>
      </c>
      <c r="BB188" s="9"/>
      <c r="BC188" s="9">
        <v>0.9990000000000008</v>
      </c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</row>
    <row r="189" ht="15.75" customHeight="1">
      <c r="B189" s="14">
        <v>181.5</v>
      </c>
      <c r="C189" s="8">
        <v>0.18400000000000014</v>
      </c>
      <c r="D189" s="9">
        <v>0.36200000000000027</v>
      </c>
      <c r="E189" s="9">
        <v>1.000200003548022</v>
      </c>
      <c r="F189" s="9">
        <v>1.0000000000000004</v>
      </c>
      <c r="G189" s="9">
        <v>0.9859999999999999</v>
      </c>
      <c r="H189" s="9">
        <v>0.9990000000000006</v>
      </c>
      <c r="I189" s="9">
        <v>1.0014</v>
      </c>
      <c r="J189" s="9"/>
      <c r="K189" s="9"/>
      <c r="L189" s="9"/>
      <c r="M189" s="9"/>
      <c r="N189" s="9"/>
      <c r="O189" s="9">
        <v>0.9990000000000007</v>
      </c>
      <c r="P189" s="9">
        <v>0.9980000000000007</v>
      </c>
      <c r="Q189" s="9">
        <v>1.0000000000000004</v>
      </c>
      <c r="R189" s="10"/>
      <c r="S189" s="9">
        <v>1.0</v>
      </c>
      <c r="T189" s="9">
        <v>0.9990000000000008</v>
      </c>
      <c r="U189" s="10"/>
      <c r="V189" s="9">
        <v>1.0050000000000001</v>
      </c>
      <c r="W189" s="9">
        <v>1.0000000000000007</v>
      </c>
      <c r="X189" s="10"/>
      <c r="Y189" s="9">
        <v>0.9890000000000003</v>
      </c>
      <c r="Z189" s="9">
        <v>1.0000000000000004</v>
      </c>
      <c r="AA189" s="10"/>
      <c r="AB189" s="9">
        <v>1.0080000000000005</v>
      </c>
      <c r="AC189" s="9">
        <v>0.9890000000000008</v>
      </c>
      <c r="AD189" s="10"/>
      <c r="AE189" s="9">
        <v>0.9700000000000006</v>
      </c>
      <c r="AF189" s="9"/>
      <c r="AG189" s="9">
        <v>1.0000000000000007</v>
      </c>
      <c r="AH189" s="9">
        <v>1.0160000000000002</v>
      </c>
      <c r="AI189" s="9"/>
      <c r="AJ189" s="9">
        <v>0.9960000000000008</v>
      </c>
      <c r="AK189" s="9">
        <v>0.9930000000000007</v>
      </c>
      <c r="AL189" s="9">
        <v>1.0000000000000004</v>
      </c>
      <c r="AM189" s="9"/>
      <c r="AN189" s="9">
        <v>0.9990000000000004</v>
      </c>
      <c r="AO189" s="9"/>
      <c r="AP189" s="9"/>
      <c r="AQ189" s="9">
        <v>1.0000000000000004</v>
      </c>
      <c r="AR189" s="9"/>
      <c r="AS189" s="9">
        <v>1.0000000000000004</v>
      </c>
      <c r="AT189" s="9">
        <v>0.7892000000000001</v>
      </c>
      <c r="AU189" s="9">
        <v>0.9999999999999998</v>
      </c>
      <c r="AV189" s="9">
        <v>0.9910000000000004</v>
      </c>
      <c r="AW189" s="9"/>
      <c r="AX189" s="9">
        <v>0.8950000000000007</v>
      </c>
      <c r="AY189" s="9">
        <v>1.0090000000000006</v>
      </c>
      <c r="AZ189" s="9"/>
      <c r="BA189" s="9">
        <v>0.9950000000000006</v>
      </c>
      <c r="BB189" s="9"/>
      <c r="BC189" s="9">
        <v>0.9990000000000008</v>
      </c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</row>
    <row r="190" ht="15.75" customHeight="1">
      <c r="B190" s="14">
        <v>182.5</v>
      </c>
      <c r="C190" s="8">
        <v>0.19000000000000014</v>
      </c>
      <c r="D190" s="9">
        <v>0.36600000000000027</v>
      </c>
      <c r="E190" s="9">
        <v>1.0002000035741936</v>
      </c>
      <c r="F190" s="9">
        <v>1.0000000000000004</v>
      </c>
      <c r="G190" s="9">
        <v>0.9859999999999999</v>
      </c>
      <c r="H190" s="9">
        <v>0.9990000000000006</v>
      </c>
      <c r="I190" s="9">
        <v>1.0016</v>
      </c>
      <c r="J190" s="9"/>
      <c r="K190" s="9"/>
      <c r="L190" s="9"/>
      <c r="M190" s="9"/>
      <c r="N190" s="9"/>
      <c r="O190" s="9">
        <v>0.9990000000000007</v>
      </c>
      <c r="P190" s="9">
        <v>0.9980000000000007</v>
      </c>
      <c r="Q190" s="9">
        <v>1.0000000000000004</v>
      </c>
      <c r="R190" s="10"/>
      <c r="S190" s="9">
        <v>1.0</v>
      </c>
      <c r="T190" s="9">
        <v>0.9990000000000008</v>
      </c>
      <c r="U190" s="10"/>
      <c r="V190" s="9">
        <v>1.0050000000000001</v>
      </c>
      <c r="W190" s="9">
        <v>1.0000000000000007</v>
      </c>
      <c r="X190" s="10"/>
      <c r="Y190" s="9">
        <v>0.9890000000000003</v>
      </c>
      <c r="Z190" s="9">
        <v>1.0000000000000004</v>
      </c>
      <c r="AA190" s="10"/>
      <c r="AB190" s="9">
        <v>1.0080000000000005</v>
      </c>
      <c r="AC190" s="9">
        <v>0.9900000000000008</v>
      </c>
      <c r="AD190" s="10"/>
      <c r="AE190" s="9">
        <v>0.9700000000000006</v>
      </c>
      <c r="AF190" s="9"/>
      <c r="AG190" s="9">
        <v>1.0000000000000007</v>
      </c>
      <c r="AH190" s="9">
        <v>1.0160000000000002</v>
      </c>
      <c r="AI190" s="9"/>
      <c r="AJ190" s="9">
        <v>0.9960000000000008</v>
      </c>
      <c r="AK190" s="9">
        <v>0.9930000000000007</v>
      </c>
      <c r="AL190" s="9">
        <v>1.0000000000000004</v>
      </c>
      <c r="AM190" s="9"/>
      <c r="AN190" s="9">
        <v>0.9990000000000004</v>
      </c>
      <c r="AO190" s="9"/>
      <c r="AP190" s="9"/>
      <c r="AQ190" s="9">
        <v>1.0000000000000004</v>
      </c>
      <c r="AR190" s="9"/>
      <c r="AS190" s="9">
        <v>1.0000000000000004</v>
      </c>
      <c r="AT190" s="9">
        <v>0.7914000000000001</v>
      </c>
      <c r="AU190" s="9">
        <v>0.9999999999999998</v>
      </c>
      <c r="AV190" s="9">
        <v>0.9910000000000004</v>
      </c>
      <c r="AW190" s="9"/>
      <c r="AX190" s="9">
        <v>0.9000000000000007</v>
      </c>
      <c r="AY190" s="9">
        <v>1.0090000000000006</v>
      </c>
      <c r="AZ190" s="9"/>
      <c r="BA190" s="9">
        <v>0.9950000000000006</v>
      </c>
      <c r="BB190" s="9"/>
      <c r="BC190" s="9">
        <v>0.9990000000000008</v>
      </c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</row>
    <row r="191" ht="15.75" customHeight="1">
      <c r="B191" s="14">
        <v>183.5</v>
      </c>
      <c r="C191" s="8">
        <v>0.19500000000000015</v>
      </c>
      <c r="D191" s="9">
        <v>0.3720000000000003</v>
      </c>
      <c r="E191" s="9">
        <v>1.000200003600365</v>
      </c>
      <c r="F191" s="9">
        <v>1.0000000000000004</v>
      </c>
      <c r="G191" s="9">
        <v>0.9859999999999999</v>
      </c>
      <c r="H191" s="9">
        <v>0.9990000000000006</v>
      </c>
      <c r="I191" s="9">
        <v>1.0018</v>
      </c>
      <c r="J191" s="9"/>
      <c r="K191" s="9"/>
      <c r="L191" s="9"/>
      <c r="M191" s="9"/>
      <c r="N191" s="9"/>
      <c r="O191" s="9">
        <v>0.9990000000000007</v>
      </c>
      <c r="P191" s="9">
        <v>0.9980000000000007</v>
      </c>
      <c r="Q191" s="9">
        <v>1.0000000000000004</v>
      </c>
      <c r="R191" s="10"/>
      <c r="S191" s="9">
        <v>1.0</v>
      </c>
      <c r="T191" s="9">
        <v>0.9990000000000008</v>
      </c>
      <c r="U191" s="10"/>
      <c r="V191" s="9">
        <v>1.0050000000000001</v>
      </c>
      <c r="W191" s="9">
        <v>1.0000000000000007</v>
      </c>
      <c r="X191" s="10"/>
      <c r="Y191" s="9">
        <v>0.9890000000000003</v>
      </c>
      <c r="Z191" s="9">
        <v>1.0000000000000004</v>
      </c>
      <c r="AA191" s="10"/>
      <c r="AB191" s="9">
        <v>1.0080000000000005</v>
      </c>
      <c r="AC191" s="9">
        <v>0.9900000000000008</v>
      </c>
      <c r="AD191" s="10"/>
      <c r="AE191" s="9">
        <v>0.9700000000000006</v>
      </c>
      <c r="AF191" s="9"/>
      <c r="AG191" s="9">
        <v>1.0000000000000007</v>
      </c>
      <c r="AH191" s="9">
        <v>1.0160000000000002</v>
      </c>
      <c r="AI191" s="9"/>
      <c r="AJ191" s="9">
        <v>0.9960000000000008</v>
      </c>
      <c r="AK191" s="9">
        <v>0.9930000000000007</v>
      </c>
      <c r="AL191" s="9">
        <v>1.0000000000000004</v>
      </c>
      <c r="AM191" s="9"/>
      <c r="AN191" s="9">
        <v>0.9990000000000004</v>
      </c>
      <c r="AO191" s="9"/>
      <c r="AP191" s="9"/>
      <c r="AQ191" s="9">
        <v>1.0000000000000004</v>
      </c>
      <c r="AR191" s="9"/>
      <c r="AS191" s="9">
        <v>1.0000000000000004</v>
      </c>
      <c r="AT191" s="9">
        <v>0.7936000000000001</v>
      </c>
      <c r="AU191" s="9">
        <v>0.9999999999999998</v>
      </c>
      <c r="AV191" s="9">
        <v>0.9910000000000004</v>
      </c>
      <c r="AW191" s="9"/>
      <c r="AX191" s="9">
        <v>0.9000000000000007</v>
      </c>
      <c r="AY191" s="9">
        <v>1.0090000000000006</v>
      </c>
      <c r="AZ191" s="9"/>
      <c r="BA191" s="9">
        <v>0.9950000000000006</v>
      </c>
      <c r="BB191" s="9"/>
      <c r="BC191" s="9">
        <v>0.9990000000000008</v>
      </c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</row>
    <row r="192" ht="15.75" customHeight="1">
      <c r="B192" s="14">
        <v>184.5</v>
      </c>
      <c r="C192" s="8">
        <v>0.19700000000000015</v>
      </c>
      <c r="D192" s="9">
        <v>0.3830000000000003</v>
      </c>
      <c r="E192" s="9">
        <v>1.0002000036265366</v>
      </c>
      <c r="F192" s="9">
        <v>1.0000000000000004</v>
      </c>
      <c r="G192" s="9">
        <v>0.9859999999999999</v>
      </c>
      <c r="H192" s="9">
        <v>0.9990000000000006</v>
      </c>
      <c r="I192" s="9">
        <v>1.0018</v>
      </c>
      <c r="J192" s="9"/>
      <c r="K192" s="9"/>
      <c r="L192" s="9"/>
      <c r="M192" s="9"/>
      <c r="N192" s="9"/>
      <c r="O192" s="9">
        <v>0.9990000000000007</v>
      </c>
      <c r="P192" s="9">
        <v>0.9980000000000007</v>
      </c>
      <c r="Q192" s="9">
        <v>1.0000000000000004</v>
      </c>
      <c r="R192" s="10"/>
      <c r="S192" s="9">
        <v>1.0</v>
      </c>
      <c r="T192" s="9">
        <v>1.0000000000000007</v>
      </c>
      <c r="U192" s="10"/>
      <c r="V192" s="9">
        <v>1.0050000000000001</v>
      </c>
      <c r="W192" s="9">
        <v>1.0000000000000007</v>
      </c>
      <c r="X192" s="10"/>
      <c r="Y192" s="9">
        <v>0.9890000000000003</v>
      </c>
      <c r="Z192" s="9">
        <v>1.0000000000000004</v>
      </c>
      <c r="AA192" s="10"/>
      <c r="AB192" s="9">
        <v>1.0080000000000005</v>
      </c>
      <c r="AC192" s="9">
        <v>0.9900000000000008</v>
      </c>
      <c r="AD192" s="10"/>
      <c r="AE192" s="9">
        <v>0.9700000000000006</v>
      </c>
      <c r="AF192" s="9"/>
      <c r="AG192" s="9">
        <v>1.0000000000000007</v>
      </c>
      <c r="AH192" s="9">
        <v>1.0160000000000002</v>
      </c>
      <c r="AI192" s="9"/>
      <c r="AJ192" s="9">
        <v>0.9960000000000008</v>
      </c>
      <c r="AK192" s="9">
        <v>0.9930000000000007</v>
      </c>
      <c r="AL192" s="9">
        <v>1.0000000000000004</v>
      </c>
      <c r="AM192" s="9"/>
      <c r="AN192" s="9">
        <v>0.9990000000000004</v>
      </c>
      <c r="AO192" s="9"/>
      <c r="AP192" s="9"/>
      <c r="AQ192" s="9">
        <v>1.0000000000000004</v>
      </c>
      <c r="AR192" s="9"/>
      <c r="AS192" s="9">
        <v>1.0000000000000004</v>
      </c>
      <c r="AT192" s="9">
        <v>0.7972000000000001</v>
      </c>
      <c r="AU192" s="9">
        <v>0.9999999999999998</v>
      </c>
      <c r="AV192" s="9">
        <v>0.9910000000000004</v>
      </c>
      <c r="AW192" s="9"/>
      <c r="AX192" s="9">
        <v>0.9050000000000007</v>
      </c>
      <c r="AY192" s="9">
        <v>1.0090000000000006</v>
      </c>
      <c r="AZ192" s="9"/>
      <c r="BA192" s="9">
        <v>0.9950000000000006</v>
      </c>
      <c r="BB192" s="9"/>
      <c r="BC192" s="9">
        <v>1.0000000000000007</v>
      </c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</row>
    <row r="193" ht="15.75" customHeight="1">
      <c r="B193" s="14">
        <v>185.5</v>
      </c>
      <c r="C193" s="8">
        <v>0.20200000000000015</v>
      </c>
      <c r="D193" s="9">
        <v>0.3850000000000003</v>
      </c>
      <c r="E193" s="9">
        <v>1.0002000036527081</v>
      </c>
      <c r="F193" s="9">
        <v>1.0000000000000004</v>
      </c>
      <c r="G193" s="9">
        <v>0.9859999999999999</v>
      </c>
      <c r="H193" s="9">
        <v>0.9990000000000006</v>
      </c>
      <c r="I193" s="9">
        <v>1.0018</v>
      </c>
      <c r="J193" s="9"/>
      <c r="K193" s="9"/>
      <c r="L193" s="9"/>
      <c r="M193" s="9"/>
      <c r="N193" s="9"/>
      <c r="O193" s="9">
        <v>0.9990000000000007</v>
      </c>
      <c r="P193" s="9">
        <v>0.9980000000000007</v>
      </c>
      <c r="Q193" s="9">
        <v>1.0000000000000004</v>
      </c>
      <c r="R193" s="10"/>
      <c r="S193" s="9">
        <v>1.0</v>
      </c>
      <c r="T193" s="9">
        <v>1.0000000000000007</v>
      </c>
      <c r="U193" s="10"/>
      <c r="V193" s="9">
        <v>1.0050000000000001</v>
      </c>
      <c r="W193" s="9">
        <v>1.0000000000000007</v>
      </c>
      <c r="X193" s="10"/>
      <c r="Y193" s="9">
        <v>0.9890000000000003</v>
      </c>
      <c r="Z193" s="9">
        <v>1.0000000000000004</v>
      </c>
      <c r="AA193" s="10"/>
      <c r="AB193" s="9">
        <v>1.0080000000000005</v>
      </c>
      <c r="AC193" s="9">
        <v>0.9900000000000008</v>
      </c>
      <c r="AD193" s="10"/>
      <c r="AE193" s="9">
        <v>0.9700000000000006</v>
      </c>
      <c r="AF193" s="9"/>
      <c r="AG193" s="9">
        <v>1.0000000000000007</v>
      </c>
      <c r="AH193" s="9">
        <v>1.0160000000000002</v>
      </c>
      <c r="AI193" s="9"/>
      <c r="AJ193" s="9">
        <v>0.9970000000000008</v>
      </c>
      <c r="AK193" s="9">
        <v>0.9930000000000007</v>
      </c>
      <c r="AL193" s="9">
        <v>1.0000000000000004</v>
      </c>
      <c r="AM193" s="9"/>
      <c r="AN193" s="9">
        <v>0.9990000000000004</v>
      </c>
      <c r="AO193" s="9"/>
      <c r="AP193" s="9"/>
      <c r="AQ193" s="9">
        <v>1.0000000000000004</v>
      </c>
      <c r="AR193" s="9"/>
      <c r="AS193" s="9">
        <v>1.0000000000000004</v>
      </c>
      <c r="AT193" s="9">
        <v>0.7998000000000002</v>
      </c>
      <c r="AU193" s="9">
        <v>0.9999999999999998</v>
      </c>
      <c r="AV193" s="9">
        <v>0.9910000000000004</v>
      </c>
      <c r="AW193" s="9"/>
      <c r="AX193" s="9">
        <v>0.9110000000000007</v>
      </c>
      <c r="AY193" s="9">
        <v>1.0090000000000006</v>
      </c>
      <c r="AZ193" s="9"/>
      <c r="BA193" s="9">
        <v>0.9950000000000006</v>
      </c>
      <c r="BB193" s="9"/>
      <c r="BC193" s="9">
        <v>1.0000000000000007</v>
      </c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</row>
    <row r="194" ht="15.75" customHeight="1">
      <c r="B194" s="14">
        <v>186.5</v>
      </c>
      <c r="C194" s="8">
        <v>0.20700000000000016</v>
      </c>
      <c r="D194" s="9">
        <v>0.3880000000000003</v>
      </c>
      <c r="E194" s="9">
        <v>1.0002000036788796</v>
      </c>
      <c r="F194" s="9">
        <v>1.0000000000000004</v>
      </c>
      <c r="G194" s="9">
        <v>0.9859999999999999</v>
      </c>
      <c r="H194" s="9">
        <v>0.9990000000000006</v>
      </c>
      <c r="I194" s="9">
        <v>1.0018</v>
      </c>
      <c r="J194" s="9"/>
      <c r="K194" s="9"/>
      <c r="L194" s="9"/>
      <c r="M194" s="9"/>
      <c r="N194" s="9"/>
      <c r="O194" s="9">
        <v>0.9990000000000007</v>
      </c>
      <c r="P194" s="9">
        <v>0.9980000000000007</v>
      </c>
      <c r="Q194" s="9">
        <v>1.0000000000000004</v>
      </c>
      <c r="R194" s="10"/>
      <c r="S194" s="9">
        <v>1.0</v>
      </c>
      <c r="T194" s="9">
        <v>1.0000000000000007</v>
      </c>
      <c r="U194" s="10"/>
      <c r="V194" s="9">
        <v>1.0050000000000001</v>
      </c>
      <c r="W194" s="9">
        <v>1.0000000000000007</v>
      </c>
      <c r="X194" s="10"/>
      <c r="Y194" s="9">
        <v>0.9890000000000003</v>
      </c>
      <c r="Z194" s="9">
        <v>1.0000000000000004</v>
      </c>
      <c r="AA194" s="10"/>
      <c r="AB194" s="9">
        <v>1.0080000000000005</v>
      </c>
      <c r="AC194" s="9">
        <v>0.9900000000000008</v>
      </c>
      <c r="AD194" s="10"/>
      <c r="AE194" s="9">
        <v>0.9700000000000006</v>
      </c>
      <c r="AF194" s="9"/>
      <c r="AG194" s="9">
        <v>1.0000000000000007</v>
      </c>
      <c r="AH194" s="9">
        <v>1.0160000000000002</v>
      </c>
      <c r="AI194" s="9"/>
      <c r="AJ194" s="9">
        <v>0.9970000000000008</v>
      </c>
      <c r="AK194" s="9">
        <v>0.9930000000000007</v>
      </c>
      <c r="AL194" s="9">
        <v>1.0000000000000004</v>
      </c>
      <c r="AM194" s="9"/>
      <c r="AN194" s="9">
        <v>0.9990000000000004</v>
      </c>
      <c r="AO194" s="9"/>
      <c r="AP194" s="9"/>
      <c r="AQ194" s="9">
        <v>1.0000000000000004</v>
      </c>
      <c r="AR194" s="9"/>
      <c r="AS194" s="9">
        <v>1.0000000000000004</v>
      </c>
      <c r="AT194" s="9">
        <v>0.8022000000000001</v>
      </c>
      <c r="AU194" s="9">
        <v>0.9999999999999998</v>
      </c>
      <c r="AV194" s="9">
        <v>0.9910000000000004</v>
      </c>
      <c r="AW194" s="9"/>
      <c r="AX194" s="9">
        <v>0.9140000000000007</v>
      </c>
      <c r="AY194" s="9">
        <v>1.0090000000000006</v>
      </c>
      <c r="AZ194" s="9"/>
      <c r="BA194" s="9">
        <v>0.9950000000000006</v>
      </c>
      <c r="BB194" s="9"/>
      <c r="BC194" s="9">
        <v>1.0000000000000007</v>
      </c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</row>
    <row r="195" ht="15.75" customHeight="1">
      <c r="B195" s="14">
        <v>187.5</v>
      </c>
      <c r="C195" s="8">
        <v>0.21000000000000016</v>
      </c>
      <c r="D195" s="9">
        <v>0.3930000000000003</v>
      </c>
      <c r="E195" s="9">
        <v>1.0002000037050511</v>
      </c>
      <c r="F195" s="9">
        <v>1.0000000000000004</v>
      </c>
      <c r="G195" s="9">
        <v>0.9859999999999999</v>
      </c>
      <c r="H195" s="9">
        <v>0.9990000000000006</v>
      </c>
      <c r="I195" s="9">
        <v>1.0018</v>
      </c>
      <c r="J195" s="9"/>
      <c r="K195" s="9"/>
      <c r="L195" s="9"/>
      <c r="M195" s="9"/>
      <c r="N195" s="9"/>
      <c r="O195" s="9">
        <v>0.9990000000000007</v>
      </c>
      <c r="P195" s="9">
        <v>0.9980000000000007</v>
      </c>
      <c r="Q195" s="9">
        <v>1.0000000000000004</v>
      </c>
      <c r="R195" s="10"/>
      <c r="S195" s="9">
        <v>1.0</v>
      </c>
      <c r="T195" s="9">
        <v>1.0000000000000007</v>
      </c>
      <c r="U195" s="10"/>
      <c r="V195" s="9">
        <v>1.0050000000000001</v>
      </c>
      <c r="W195" s="9">
        <v>1.0000000000000007</v>
      </c>
      <c r="X195" s="10"/>
      <c r="Y195" s="9">
        <v>0.9890000000000003</v>
      </c>
      <c r="Z195" s="9">
        <v>1.0000000000000004</v>
      </c>
      <c r="AA195" s="10"/>
      <c r="AB195" s="9">
        <v>1.0080000000000005</v>
      </c>
      <c r="AC195" s="9">
        <v>0.9900000000000008</v>
      </c>
      <c r="AD195" s="10"/>
      <c r="AE195" s="9">
        <v>0.9700000000000006</v>
      </c>
      <c r="AF195" s="9"/>
      <c r="AG195" s="9">
        <v>1.0000000000000007</v>
      </c>
      <c r="AH195" s="9">
        <v>1.0160000000000002</v>
      </c>
      <c r="AI195" s="9"/>
      <c r="AJ195" s="9">
        <v>0.9970000000000008</v>
      </c>
      <c r="AK195" s="9">
        <v>0.9930000000000007</v>
      </c>
      <c r="AL195" s="9">
        <v>1.0000000000000004</v>
      </c>
      <c r="AM195" s="9"/>
      <c r="AN195" s="9">
        <v>0.9990000000000004</v>
      </c>
      <c r="AO195" s="9"/>
      <c r="AP195" s="9"/>
      <c r="AQ195" s="9">
        <v>1.0000000000000004</v>
      </c>
      <c r="AR195" s="9"/>
      <c r="AS195" s="9">
        <v>1.0000000000000004</v>
      </c>
      <c r="AT195" s="9">
        <v>0.8044000000000001</v>
      </c>
      <c r="AU195" s="9">
        <v>0.9999999999999998</v>
      </c>
      <c r="AV195" s="9">
        <v>0.9910000000000004</v>
      </c>
      <c r="AW195" s="9"/>
      <c r="AX195" s="9">
        <v>0.9160000000000007</v>
      </c>
      <c r="AY195" s="9">
        <v>1.0090000000000006</v>
      </c>
      <c r="AZ195" s="9"/>
      <c r="BA195" s="9">
        <v>0.9950000000000006</v>
      </c>
      <c r="BB195" s="9"/>
      <c r="BC195" s="9">
        <v>1.0000000000000007</v>
      </c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</row>
    <row r="196" ht="15.75" customHeight="1">
      <c r="B196" s="14">
        <v>188.5</v>
      </c>
      <c r="C196" s="8">
        <v>0.21300000000000016</v>
      </c>
      <c r="D196" s="9">
        <v>0.4020000000000003</v>
      </c>
      <c r="E196" s="9">
        <v>1.0002000037312226</v>
      </c>
      <c r="F196" s="9">
        <v>1.0000000000000004</v>
      </c>
      <c r="G196" s="9">
        <v>0.9859999999999999</v>
      </c>
      <c r="H196" s="9">
        <v>0.9990000000000006</v>
      </c>
      <c r="I196" s="9">
        <v>1.0018</v>
      </c>
      <c r="J196" s="9"/>
      <c r="K196" s="9"/>
      <c r="L196" s="9"/>
      <c r="M196" s="9"/>
      <c r="N196" s="9"/>
      <c r="O196" s="9">
        <v>0.9990000000000007</v>
      </c>
      <c r="P196" s="9">
        <v>0.9980000000000007</v>
      </c>
      <c r="Q196" s="9">
        <v>1.0000000000000004</v>
      </c>
      <c r="R196" s="10"/>
      <c r="S196" s="9">
        <v>1.0</v>
      </c>
      <c r="T196" s="9">
        <v>1.0000000000000007</v>
      </c>
      <c r="U196" s="10"/>
      <c r="V196" s="9">
        <v>1.0050000000000001</v>
      </c>
      <c r="W196" s="9">
        <v>1.0000000000000007</v>
      </c>
      <c r="X196" s="10"/>
      <c r="Y196" s="9">
        <v>0.9890000000000003</v>
      </c>
      <c r="Z196" s="9">
        <v>1.0000000000000004</v>
      </c>
      <c r="AA196" s="10"/>
      <c r="AB196" s="9">
        <v>1.0080000000000005</v>
      </c>
      <c r="AC196" s="9">
        <v>0.9930000000000008</v>
      </c>
      <c r="AD196" s="10"/>
      <c r="AE196" s="9">
        <v>0.9700000000000006</v>
      </c>
      <c r="AF196" s="9"/>
      <c r="AG196" s="9">
        <v>1.0000000000000007</v>
      </c>
      <c r="AH196" s="9">
        <v>1.0160000000000002</v>
      </c>
      <c r="AI196" s="9"/>
      <c r="AJ196" s="9">
        <v>0.9970000000000008</v>
      </c>
      <c r="AK196" s="9">
        <v>0.9930000000000007</v>
      </c>
      <c r="AL196" s="9">
        <v>1.0000000000000004</v>
      </c>
      <c r="AM196" s="9"/>
      <c r="AN196" s="9">
        <v>0.9990000000000004</v>
      </c>
      <c r="AO196" s="9"/>
      <c r="AP196" s="9"/>
      <c r="AQ196" s="9">
        <v>1.0000000000000004</v>
      </c>
      <c r="AR196" s="9"/>
      <c r="AS196" s="9">
        <v>1.0000000000000004</v>
      </c>
      <c r="AT196" s="9">
        <v>0.8074000000000001</v>
      </c>
      <c r="AU196" s="9">
        <v>0.9999999999999998</v>
      </c>
      <c r="AV196" s="9">
        <v>0.9910000000000004</v>
      </c>
      <c r="AW196" s="9"/>
      <c r="AX196" s="9">
        <v>0.9170000000000007</v>
      </c>
      <c r="AY196" s="9">
        <v>1.0090000000000006</v>
      </c>
      <c r="AZ196" s="9"/>
      <c r="BA196" s="9">
        <v>0.9950000000000006</v>
      </c>
      <c r="BB196" s="9"/>
      <c r="BC196" s="9">
        <v>1.0000000000000007</v>
      </c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</row>
    <row r="197" ht="15.75" customHeight="1">
      <c r="B197" s="14">
        <v>189.5</v>
      </c>
      <c r="C197" s="8">
        <v>0.21700000000000016</v>
      </c>
      <c r="D197" s="9">
        <v>0.4080000000000003</v>
      </c>
      <c r="E197" s="9">
        <v>1.0002000037573942</v>
      </c>
      <c r="F197" s="9">
        <v>1.0000000000000004</v>
      </c>
      <c r="G197" s="9">
        <v>0.9859999999999999</v>
      </c>
      <c r="H197" s="9">
        <v>0.9990000000000006</v>
      </c>
      <c r="I197" s="9">
        <v>1.0018</v>
      </c>
      <c r="J197" s="9"/>
      <c r="K197" s="9"/>
      <c r="L197" s="9"/>
      <c r="M197" s="9"/>
      <c r="N197" s="9"/>
      <c r="O197" s="9">
        <v>0.9990000000000007</v>
      </c>
      <c r="P197" s="9">
        <v>0.9980000000000007</v>
      </c>
      <c r="Q197" s="9">
        <v>1.0000000000000004</v>
      </c>
      <c r="R197" s="10"/>
      <c r="S197" s="9">
        <v>1.0</v>
      </c>
      <c r="T197" s="9">
        <v>1.0000000000000007</v>
      </c>
      <c r="U197" s="10"/>
      <c r="V197" s="9">
        <v>1.0050000000000001</v>
      </c>
      <c r="W197" s="9">
        <v>1.0000000000000007</v>
      </c>
      <c r="X197" s="10"/>
      <c r="Y197" s="9">
        <v>0.9890000000000003</v>
      </c>
      <c r="Z197" s="9">
        <v>1.0000000000000004</v>
      </c>
      <c r="AA197" s="10"/>
      <c r="AB197" s="9">
        <v>1.0080000000000005</v>
      </c>
      <c r="AC197" s="9">
        <v>0.9940000000000008</v>
      </c>
      <c r="AD197" s="10"/>
      <c r="AE197" s="9">
        <v>0.9700000000000006</v>
      </c>
      <c r="AF197" s="9"/>
      <c r="AG197" s="9">
        <v>1.0000000000000007</v>
      </c>
      <c r="AH197" s="9">
        <v>1.0160000000000002</v>
      </c>
      <c r="AI197" s="9"/>
      <c r="AJ197" s="9">
        <v>0.9970000000000008</v>
      </c>
      <c r="AK197" s="9">
        <v>0.9930000000000007</v>
      </c>
      <c r="AL197" s="9">
        <v>1.0000000000000004</v>
      </c>
      <c r="AM197" s="9"/>
      <c r="AN197" s="9">
        <v>0.9990000000000004</v>
      </c>
      <c r="AO197" s="9"/>
      <c r="AP197" s="9"/>
      <c r="AQ197" s="9">
        <v>1.0000000000000004</v>
      </c>
      <c r="AR197" s="9"/>
      <c r="AS197" s="9">
        <v>1.0000000000000004</v>
      </c>
      <c r="AT197" s="9">
        <v>0.8106000000000001</v>
      </c>
      <c r="AU197" s="9">
        <v>0.9999999999999998</v>
      </c>
      <c r="AV197" s="9">
        <v>0.9910000000000004</v>
      </c>
      <c r="AW197" s="9"/>
      <c r="AX197" s="9">
        <v>0.9190000000000007</v>
      </c>
      <c r="AY197" s="9">
        <v>1.0090000000000006</v>
      </c>
      <c r="AZ197" s="9"/>
      <c r="BA197" s="9">
        <v>0.9950000000000006</v>
      </c>
      <c r="BB197" s="9"/>
      <c r="BC197" s="9">
        <v>1.0000000000000007</v>
      </c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</row>
    <row r="198" ht="15.75" customHeight="1">
      <c r="B198" s="14">
        <v>190.5</v>
      </c>
      <c r="C198" s="8">
        <v>0.22400000000000017</v>
      </c>
      <c r="D198" s="9">
        <v>0.4120000000000003</v>
      </c>
      <c r="E198" s="9">
        <v>1.0002000037835657</v>
      </c>
      <c r="F198" s="9">
        <v>1.0000000000000004</v>
      </c>
      <c r="G198" s="9">
        <v>0.9859999999999999</v>
      </c>
      <c r="H198" s="9">
        <v>0.9990000000000006</v>
      </c>
      <c r="I198" s="9">
        <v>1.002</v>
      </c>
      <c r="J198" s="9"/>
      <c r="K198" s="9"/>
      <c r="L198" s="9"/>
      <c r="M198" s="9"/>
      <c r="N198" s="9"/>
      <c r="O198" s="9">
        <v>0.9990000000000007</v>
      </c>
      <c r="P198" s="9">
        <v>0.9980000000000007</v>
      </c>
      <c r="Q198" s="9">
        <v>1.0000000000000004</v>
      </c>
      <c r="R198" s="10"/>
      <c r="S198" s="9">
        <v>1.0</v>
      </c>
      <c r="T198" s="9">
        <v>1.0000000000000007</v>
      </c>
      <c r="U198" s="10"/>
      <c r="V198" s="9">
        <v>1.0050000000000001</v>
      </c>
      <c r="W198" s="9">
        <v>1.0000000000000007</v>
      </c>
      <c r="X198" s="10"/>
      <c r="Y198" s="9">
        <v>0.9890000000000003</v>
      </c>
      <c r="Z198" s="9">
        <v>1.0000000000000004</v>
      </c>
      <c r="AA198" s="10"/>
      <c r="AB198" s="9">
        <v>1.0080000000000005</v>
      </c>
      <c r="AC198" s="9">
        <v>0.9940000000000008</v>
      </c>
      <c r="AD198" s="10"/>
      <c r="AE198" s="9">
        <v>0.9700000000000006</v>
      </c>
      <c r="AF198" s="9"/>
      <c r="AG198" s="9">
        <v>1.0000000000000007</v>
      </c>
      <c r="AH198" s="9">
        <v>1.0160000000000002</v>
      </c>
      <c r="AI198" s="9"/>
      <c r="AJ198" s="9">
        <v>0.9970000000000008</v>
      </c>
      <c r="AK198" s="9">
        <v>0.9930000000000007</v>
      </c>
      <c r="AL198" s="9">
        <v>1.0000000000000004</v>
      </c>
      <c r="AM198" s="9"/>
      <c r="AN198" s="9">
        <v>0.9990000000000004</v>
      </c>
      <c r="AO198" s="9"/>
      <c r="AP198" s="9"/>
      <c r="AQ198" s="9">
        <v>1.0000000000000004</v>
      </c>
      <c r="AR198" s="9"/>
      <c r="AS198" s="9">
        <v>1.0000000000000004</v>
      </c>
      <c r="AT198" s="9">
        <v>0.8124000000000001</v>
      </c>
      <c r="AU198" s="9">
        <v>0.9999999999999998</v>
      </c>
      <c r="AV198" s="9">
        <v>0.9910000000000004</v>
      </c>
      <c r="AW198" s="9"/>
      <c r="AX198" s="9">
        <v>0.9220000000000007</v>
      </c>
      <c r="AY198" s="9">
        <v>1.0090000000000006</v>
      </c>
      <c r="AZ198" s="9"/>
      <c r="BA198" s="9">
        <v>0.9950000000000006</v>
      </c>
      <c r="BB198" s="9"/>
      <c r="BC198" s="9">
        <v>1.0000000000000007</v>
      </c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</row>
    <row r="199" ht="15.75" customHeight="1">
      <c r="B199" s="14">
        <v>191.5</v>
      </c>
      <c r="C199" s="8">
        <v>0.22800000000000017</v>
      </c>
      <c r="D199" s="9">
        <v>0.4220000000000003</v>
      </c>
      <c r="E199" s="9">
        <v>1.0002000038097372</v>
      </c>
      <c r="F199" s="9">
        <v>1.0000000000000004</v>
      </c>
      <c r="G199" s="9">
        <v>0.9859999999999999</v>
      </c>
      <c r="H199" s="9">
        <v>0.9990000000000006</v>
      </c>
      <c r="I199" s="9">
        <v>1.002</v>
      </c>
      <c r="J199" s="9"/>
      <c r="K199" s="9"/>
      <c r="L199" s="9"/>
      <c r="M199" s="9"/>
      <c r="N199" s="9"/>
      <c r="O199" s="9">
        <v>0.9990000000000007</v>
      </c>
      <c r="P199" s="9">
        <v>0.9980000000000007</v>
      </c>
      <c r="Q199" s="9">
        <v>1.0000000000000004</v>
      </c>
      <c r="R199" s="10"/>
      <c r="S199" s="9">
        <v>1.0</v>
      </c>
      <c r="T199" s="9">
        <v>1.0000000000000007</v>
      </c>
      <c r="U199" s="10"/>
      <c r="V199" s="9">
        <v>1.0050000000000001</v>
      </c>
      <c r="W199" s="9">
        <v>1.0000000000000007</v>
      </c>
      <c r="X199" s="10"/>
      <c r="Y199" s="9">
        <v>0.9890000000000003</v>
      </c>
      <c r="Z199" s="9">
        <v>1.0000000000000004</v>
      </c>
      <c r="AA199" s="10"/>
      <c r="AB199" s="9">
        <v>1.0080000000000005</v>
      </c>
      <c r="AC199" s="9">
        <v>0.9950000000000008</v>
      </c>
      <c r="AD199" s="10"/>
      <c r="AE199" s="9">
        <v>0.9700000000000006</v>
      </c>
      <c r="AF199" s="9"/>
      <c r="AG199" s="9">
        <v>1.0000000000000007</v>
      </c>
      <c r="AH199" s="9">
        <v>1.0160000000000002</v>
      </c>
      <c r="AI199" s="9"/>
      <c r="AJ199" s="9">
        <v>0.9970000000000008</v>
      </c>
      <c r="AK199" s="9">
        <v>0.9930000000000007</v>
      </c>
      <c r="AL199" s="9">
        <v>1.0000000000000004</v>
      </c>
      <c r="AM199" s="9"/>
      <c r="AN199" s="9">
        <v>0.9990000000000004</v>
      </c>
      <c r="AO199" s="9"/>
      <c r="AP199" s="9"/>
      <c r="AQ199" s="9">
        <v>1.0000000000000004</v>
      </c>
      <c r="AR199" s="9"/>
      <c r="AS199" s="9">
        <v>1.0000000000000004</v>
      </c>
      <c r="AT199" s="9">
        <v>0.8138000000000001</v>
      </c>
      <c r="AU199" s="9">
        <v>0.9999999999999998</v>
      </c>
      <c r="AV199" s="9">
        <v>0.9910000000000004</v>
      </c>
      <c r="AW199" s="9"/>
      <c r="AX199" s="9">
        <v>0.9240000000000007</v>
      </c>
      <c r="AY199" s="9">
        <v>1.0090000000000006</v>
      </c>
      <c r="AZ199" s="9"/>
      <c r="BA199" s="9">
        <v>0.9950000000000006</v>
      </c>
      <c r="BB199" s="9"/>
      <c r="BC199" s="9">
        <v>1.0000000000000007</v>
      </c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</row>
    <row r="200" ht="15.75" customHeight="1">
      <c r="B200" s="14">
        <v>192.5</v>
      </c>
      <c r="C200" s="8">
        <v>0.23600000000000018</v>
      </c>
      <c r="D200" s="9">
        <v>0.4270000000000003</v>
      </c>
      <c r="E200" s="9">
        <v>1.0002000038359087</v>
      </c>
      <c r="F200" s="9">
        <v>1.0000000000000004</v>
      </c>
      <c r="G200" s="9">
        <v>0.9859999999999999</v>
      </c>
      <c r="H200" s="9">
        <v>0.9990000000000006</v>
      </c>
      <c r="I200" s="9">
        <v>1.0022</v>
      </c>
      <c r="J200" s="9"/>
      <c r="K200" s="9"/>
      <c r="L200" s="9"/>
      <c r="M200" s="9"/>
      <c r="N200" s="9"/>
      <c r="O200" s="9">
        <v>0.9990000000000007</v>
      </c>
      <c r="P200" s="9">
        <v>0.9980000000000007</v>
      </c>
      <c r="Q200" s="9">
        <v>1.0000000000000004</v>
      </c>
      <c r="R200" s="10"/>
      <c r="S200" s="9">
        <v>1.0</v>
      </c>
      <c r="T200" s="9">
        <v>1.0000000000000007</v>
      </c>
      <c r="U200" s="10"/>
      <c r="V200" s="9">
        <v>1.0050000000000001</v>
      </c>
      <c r="W200" s="9">
        <v>1.0000000000000007</v>
      </c>
      <c r="X200" s="10"/>
      <c r="Y200" s="9">
        <v>0.9890000000000003</v>
      </c>
      <c r="Z200" s="9">
        <v>1.0000000000000004</v>
      </c>
      <c r="AA200" s="10"/>
      <c r="AB200" s="9">
        <v>1.0080000000000005</v>
      </c>
      <c r="AC200" s="9">
        <v>0.9960000000000008</v>
      </c>
      <c r="AD200" s="10"/>
      <c r="AE200" s="9">
        <v>0.9700000000000006</v>
      </c>
      <c r="AF200" s="9"/>
      <c r="AG200" s="9">
        <v>1.0000000000000007</v>
      </c>
      <c r="AH200" s="9">
        <v>1.0160000000000002</v>
      </c>
      <c r="AI200" s="9"/>
      <c r="AJ200" s="9">
        <v>0.9970000000000008</v>
      </c>
      <c r="AK200" s="9">
        <v>0.9930000000000007</v>
      </c>
      <c r="AL200" s="9">
        <v>1.0000000000000004</v>
      </c>
      <c r="AM200" s="9"/>
      <c r="AN200" s="9">
        <v>0.9990000000000004</v>
      </c>
      <c r="AO200" s="9"/>
      <c r="AP200" s="9"/>
      <c r="AQ200" s="9">
        <v>1.0000000000000004</v>
      </c>
      <c r="AR200" s="9"/>
      <c r="AS200" s="9">
        <v>1.0000000000000004</v>
      </c>
      <c r="AT200" s="9">
        <v>0.8160000000000001</v>
      </c>
      <c r="AU200" s="9">
        <v>0.9999999999999998</v>
      </c>
      <c r="AV200" s="9">
        <v>0.9910000000000004</v>
      </c>
      <c r="AW200" s="9"/>
      <c r="AX200" s="9">
        <v>0.9270000000000007</v>
      </c>
      <c r="AY200" s="9">
        <v>1.0090000000000006</v>
      </c>
      <c r="AZ200" s="9"/>
      <c r="BA200" s="9">
        <v>0.9950000000000006</v>
      </c>
      <c r="BB200" s="9"/>
      <c r="BC200" s="9">
        <v>1.0000000000000007</v>
      </c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</row>
    <row r="201" ht="15.75" customHeight="1">
      <c r="B201" s="14">
        <v>193.5</v>
      </c>
      <c r="C201" s="8">
        <v>0.24000000000000019</v>
      </c>
      <c r="D201" s="9">
        <v>0.43200000000000033</v>
      </c>
      <c r="E201" s="9">
        <v>1.0002000038620802</v>
      </c>
      <c r="F201" s="9">
        <v>1.0000000000000004</v>
      </c>
      <c r="G201" s="9">
        <v>0.9859999999999999</v>
      </c>
      <c r="H201" s="9">
        <v>0.9990000000000006</v>
      </c>
      <c r="I201" s="9">
        <v>1.0022</v>
      </c>
      <c r="J201" s="9"/>
      <c r="K201" s="9"/>
      <c r="L201" s="9"/>
      <c r="M201" s="9"/>
      <c r="N201" s="9"/>
      <c r="O201" s="9">
        <v>0.9990000000000007</v>
      </c>
      <c r="P201" s="9">
        <v>0.9980000000000007</v>
      </c>
      <c r="Q201" s="9">
        <v>1.0000000000000004</v>
      </c>
      <c r="R201" s="10"/>
      <c r="S201" s="9">
        <v>1.0</v>
      </c>
      <c r="T201" s="9">
        <v>1.0000000000000007</v>
      </c>
      <c r="U201" s="10"/>
      <c r="V201" s="9">
        <v>1.0050000000000001</v>
      </c>
      <c r="W201" s="9">
        <v>1.0000000000000007</v>
      </c>
      <c r="X201" s="10"/>
      <c r="Y201" s="9">
        <v>0.9890000000000003</v>
      </c>
      <c r="Z201" s="9">
        <v>1.0000000000000004</v>
      </c>
      <c r="AA201" s="10"/>
      <c r="AB201" s="9">
        <v>1.0080000000000005</v>
      </c>
      <c r="AC201" s="9">
        <v>0.9960000000000008</v>
      </c>
      <c r="AD201" s="10"/>
      <c r="AE201" s="9">
        <v>0.9700000000000006</v>
      </c>
      <c r="AF201" s="9"/>
      <c r="AG201" s="9">
        <v>1.0000000000000007</v>
      </c>
      <c r="AH201" s="9">
        <v>1.0160000000000002</v>
      </c>
      <c r="AI201" s="9"/>
      <c r="AJ201" s="9">
        <v>0.9970000000000008</v>
      </c>
      <c r="AK201" s="9">
        <v>0.9930000000000007</v>
      </c>
      <c r="AL201" s="9">
        <v>1.0000000000000004</v>
      </c>
      <c r="AM201" s="9"/>
      <c r="AN201" s="9">
        <v>0.9990000000000004</v>
      </c>
      <c r="AO201" s="9"/>
      <c r="AP201" s="9"/>
      <c r="AQ201" s="9">
        <v>1.0000000000000004</v>
      </c>
      <c r="AR201" s="9"/>
      <c r="AS201" s="9">
        <v>1.0000000000000004</v>
      </c>
      <c r="AT201" s="9">
        <v>0.8188000000000001</v>
      </c>
      <c r="AU201" s="9">
        <v>0.9999999999999998</v>
      </c>
      <c r="AV201" s="9">
        <v>0.9910000000000004</v>
      </c>
      <c r="AW201" s="9"/>
      <c r="AX201" s="9">
        <v>0.9300000000000007</v>
      </c>
      <c r="AY201" s="9">
        <v>1.0090000000000006</v>
      </c>
      <c r="AZ201" s="9"/>
      <c r="BA201" s="9">
        <v>0.9950000000000006</v>
      </c>
      <c r="BB201" s="9"/>
      <c r="BC201" s="9">
        <v>1.0000000000000007</v>
      </c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</row>
    <row r="202" ht="15.75" customHeight="1">
      <c r="B202" s="14">
        <v>194.5</v>
      </c>
      <c r="C202" s="8">
        <v>0.2420000000000002</v>
      </c>
      <c r="D202" s="9">
        <v>0.43400000000000033</v>
      </c>
      <c r="E202" s="9">
        <v>1.0002000038882517</v>
      </c>
      <c r="F202" s="9">
        <v>1.0000000000000004</v>
      </c>
      <c r="G202" s="9">
        <v>0.9859999999999999</v>
      </c>
      <c r="H202" s="9">
        <v>0.9990000000000006</v>
      </c>
      <c r="I202" s="9">
        <v>1.0022</v>
      </c>
      <c r="J202" s="9"/>
      <c r="K202" s="9"/>
      <c r="L202" s="9"/>
      <c r="M202" s="9"/>
      <c r="N202" s="9"/>
      <c r="O202" s="9">
        <v>0.9990000000000007</v>
      </c>
      <c r="P202" s="9">
        <v>0.9980000000000007</v>
      </c>
      <c r="Q202" s="9">
        <v>1.0000000000000004</v>
      </c>
      <c r="R202" s="10"/>
      <c r="S202" s="9">
        <v>1.0</v>
      </c>
      <c r="T202" s="9">
        <v>1.0000000000000007</v>
      </c>
      <c r="U202" s="10"/>
      <c r="V202" s="9">
        <v>1.0050000000000001</v>
      </c>
      <c r="W202" s="9">
        <v>1.0000000000000007</v>
      </c>
      <c r="X202" s="10"/>
      <c r="Y202" s="9">
        <v>0.9890000000000003</v>
      </c>
      <c r="Z202" s="9">
        <v>1.0000000000000004</v>
      </c>
      <c r="AA202" s="10"/>
      <c r="AB202" s="9">
        <v>1.0080000000000005</v>
      </c>
      <c r="AC202" s="9">
        <v>0.9960000000000008</v>
      </c>
      <c r="AD202" s="10"/>
      <c r="AE202" s="9">
        <v>0.9700000000000006</v>
      </c>
      <c r="AF202" s="9"/>
      <c r="AG202" s="9">
        <v>1.0000000000000007</v>
      </c>
      <c r="AH202" s="9">
        <v>1.0160000000000002</v>
      </c>
      <c r="AI202" s="9"/>
      <c r="AJ202" s="9">
        <v>0.9970000000000008</v>
      </c>
      <c r="AK202" s="9">
        <v>0.9930000000000007</v>
      </c>
      <c r="AL202" s="9">
        <v>1.0000000000000004</v>
      </c>
      <c r="AM202" s="9"/>
      <c r="AN202" s="9">
        <v>0.9990000000000004</v>
      </c>
      <c r="AO202" s="9"/>
      <c r="AP202" s="9"/>
      <c r="AQ202" s="9">
        <v>1.0000000000000004</v>
      </c>
      <c r="AR202" s="9"/>
      <c r="AS202" s="9">
        <v>1.0000000000000004</v>
      </c>
      <c r="AT202" s="9">
        <v>0.8210000000000001</v>
      </c>
      <c r="AU202" s="9">
        <v>0.9999999999999998</v>
      </c>
      <c r="AV202" s="9">
        <v>0.9910000000000004</v>
      </c>
      <c r="AW202" s="9"/>
      <c r="AX202" s="9">
        <v>0.9310000000000007</v>
      </c>
      <c r="AY202" s="9">
        <v>1.0090000000000006</v>
      </c>
      <c r="AZ202" s="9"/>
      <c r="BA202" s="9">
        <v>0.9950000000000006</v>
      </c>
      <c r="BB202" s="9"/>
      <c r="BC202" s="9">
        <v>1.0000000000000007</v>
      </c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</row>
    <row r="203" ht="15.75" customHeight="1">
      <c r="B203" s="14">
        <v>195.5</v>
      </c>
      <c r="C203" s="8">
        <v>0.2450000000000002</v>
      </c>
      <c r="D203" s="9">
        <v>0.43900000000000033</v>
      </c>
      <c r="E203" s="9">
        <v>1.0002000039144232</v>
      </c>
      <c r="F203" s="9">
        <v>1.0000000000000004</v>
      </c>
      <c r="G203" s="9">
        <v>0.9859999999999999</v>
      </c>
      <c r="H203" s="9">
        <v>0.9990000000000006</v>
      </c>
      <c r="I203" s="9">
        <v>1.0022</v>
      </c>
      <c r="J203" s="9"/>
      <c r="K203" s="9"/>
      <c r="L203" s="9"/>
      <c r="M203" s="9"/>
      <c r="N203" s="9"/>
      <c r="O203" s="9">
        <v>0.9990000000000007</v>
      </c>
      <c r="P203" s="9">
        <v>0.9980000000000007</v>
      </c>
      <c r="Q203" s="9">
        <v>1.0000000000000004</v>
      </c>
      <c r="R203" s="10"/>
      <c r="S203" s="9">
        <v>1.0</v>
      </c>
      <c r="T203" s="9">
        <v>1.0000000000000007</v>
      </c>
      <c r="U203" s="10"/>
      <c r="V203" s="9">
        <v>1.0050000000000001</v>
      </c>
      <c r="W203" s="9">
        <v>1.0000000000000007</v>
      </c>
      <c r="X203" s="10"/>
      <c r="Y203" s="9">
        <v>0.9890000000000003</v>
      </c>
      <c r="Z203" s="9">
        <v>1.0000000000000004</v>
      </c>
      <c r="AA203" s="10"/>
      <c r="AB203" s="9">
        <v>1.0080000000000005</v>
      </c>
      <c r="AC203" s="9">
        <v>0.9970000000000008</v>
      </c>
      <c r="AD203" s="10"/>
      <c r="AE203" s="9">
        <v>0.9700000000000006</v>
      </c>
      <c r="AF203" s="9"/>
      <c r="AG203" s="9">
        <v>1.0000000000000007</v>
      </c>
      <c r="AH203" s="9">
        <v>1.0160000000000002</v>
      </c>
      <c r="AI203" s="9"/>
      <c r="AJ203" s="9">
        <v>0.9970000000000008</v>
      </c>
      <c r="AK203" s="9">
        <v>0.9930000000000007</v>
      </c>
      <c r="AL203" s="9">
        <v>1.0000000000000004</v>
      </c>
      <c r="AM203" s="9"/>
      <c r="AN203" s="9">
        <v>0.9990000000000004</v>
      </c>
      <c r="AO203" s="9"/>
      <c r="AP203" s="9"/>
      <c r="AQ203" s="9">
        <v>1.0000000000000004</v>
      </c>
      <c r="AR203" s="9"/>
      <c r="AS203" s="9">
        <v>1.0000000000000004</v>
      </c>
      <c r="AT203" s="9">
        <v>0.8242</v>
      </c>
      <c r="AU203" s="9">
        <v>0.9999999999999998</v>
      </c>
      <c r="AV203" s="9">
        <v>0.9910000000000004</v>
      </c>
      <c r="AW203" s="9"/>
      <c r="AX203" s="9">
        <v>0.9350000000000007</v>
      </c>
      <c r="AY203" s="9">
        <v>1.0090000000000006</v>
      </c>
      <c r="AZ203" s="9"/>
      <c r="BA203" s="9">
        <v>0.9950000000000006</v>
      </c>
      <c r="BB203" s="9"/>
      <c r="BC203" s="9">
        <v>1.0000000000000007</v>
      </c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</row>
    <row r="204" ht="15.75" customHeight="1">
      <c r="B204" s="14">
        <v>196.5</v>
      </c>
      <c r="C204" s="8">
        <v>0.25200000000000017</v>
      </c>
      <c r="D204" s="9">
        <v>0.44400000000000034</v>
      </c>
      <c r="E204" s="9">
        <v>1.0002000039405947</v>
      </c>
      <c r="F204" s="9">
        <v>1.0000000000000004</v>
      </c>
      <c r="G204" s="9">
        <v>0.9859999999999999</v>
      </c>
      <c r="H204" s="9">
        <v>0.9990000000000006</v>
      </c>
      <c r="I204" s="9">
        <v>1.0022</v>
      </c>
      <c r="J204" s="9"/>
      <c r="K204" s="9"/>
      <c r="L204" s="9"/>
      <c r="M204" s="9"/>
      <c r="N204" s="9"/>
      <c r="O204" s="9">
        <v>0.9990000000000007</v>
      </c>
      <c r="P204" s="9">
        <v>0.9980000000000007</v>
      </c>
      <c r="Q204" s="9">
        <v>1.0000000000000004</v>
      </c>
      <c r="R204" s="10"/>
      <c r="S204" s="9">
        <v>1.0</v>
      </c>
      <c r="T204" s="9">
        <v>1.0000000000000007</v>
      </c>
      <c r="U204" s="10"/>
      <c r="V204" s="9">
        <v>1.0050000000000001</v>
      </c>
      <c r="W204" s="9">
        <v>1.0000000000000007</v>
      </c>
      <c r="X204" s="10"/>
      <c r="Y204" s="9">
        <v>0.9890000000000003</v>
      </c>
      <c r="Z204" s="9">
        <v>1.0000000000000004</v>
      </c>
      <c r="AA204" s="10"/>
      <c r="AB204" s="9">
        <v>1.0080000000000005</v>
      </c>
      <c r="AC204" s="9">
        <v>0.9970000000000008</v>
      </c>
      <c r="AD204" s="10"/>
      <c r="AE204" s="9">
        <v>0.9700000000000006</v>
      </c>
      <c r="AF204" s="9"/>
      <c r="AG204" s="9">
        <v>1.0000000000000007</v>
      </c>
      <c r="AH204" s="9">
        <v>1.0160000000000002</v>
      </c>
      <c r="AI204" s="9"/>
      <c r="AJ204" s="9">
        <v>0.9980000000000008</v>
      </c>
      <c r="AK204" s="9">
        <v>0.9930000000000007</v>
      </c>
      <c r="AL204" s="9">
        <v>1.0000000000000004</v>
      </c>
      <c r="AM204" s="9"/>
      <c r="AN204" s="9">
        <v>0.9990000000000004</v>
      </c>
      <c r="AO204" s="9"/>
      <c r="AP204" s="9"/>
      <c r="AQ204" s="9">
        <v>1.0000000000000004</v>
      </c>
      <c r="AR204" s="9"/>
      <c r="AS204" s="9">
        <v>1.0000000000000004</v>
      </c>
      <c r="AT204" s="9">
        <v>0.8282</v>
      </c>
      <c r="AU204" s="9">
        <v>0.9999999999999998</v>
      </c>
      <c r="AV204" s="9">
        <v>0.9910000000000004</v>
      </c>
      <c r="AW204" s="9"/>
      <c r="AX204" s="9">
        <v>0.9390000000000007</v>
      </c>
      <c r="AY204" s="9">
        <v>1.0090000000000006</v>
      </c>
      <c r="AZ204" s="9"/>
      <c r="BA204" s="9">
        <v>0.9950000000000006</v>
      </c>
      <c r="BB204" s="9"/>
      <c r="BC204" s="9">
        <v>1.0000000000000007</v>
      </c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</row>
    <row r="205" ht="15.75" customHeight="1">
      <c r="B205" s="14">
        <v>197.5</v>
      </c>
      <c r="C205" s="8">
        <v>0.2620000000000002</v>
      </c>
      <c r="D205" s="9">
        <v>0.44600000000000034</v>
      </c>
      <c r="E205" s="9">
        <v>1.0002000039667662</v>
      </c>
      <c r="F205" s="9">
        <v>1.0000000000000004</v>
      </c>
      <c r="G205" s="9">
        <v>0.9859999999999999</v>
      </c>
      <c r="H205" s="9">
        <v>0.9990000000000006</v>
      </c>
      <c r="I205" s="9">
        <v>1.0022</v>
      </c>
      <c r="J205" s="9"/>
      <c r="K205" s="9"/>
      <c r="L205" s="9"/>
      <c r="M205" s="9"/>
      <c r="N205" s="9"/>
      <c r="O205" s="9">
        <v>0.9990000000000007</v>
      </c>
      <c r="P205" s="9">
        <v>0.9980000000000007</v>
      </c>
      <c r="Q205" s="9">
        <v>1.0000000000000004</v>
      </c>
      <c r="R205" s="10"/>
      <c r="S205" s="9">
        <v>1.0</v>
      </c>
      <c r="T205" s="9">
        <v>1.0000000000000007</v>
      </c>
      <c r="U205" s="10"/>
      <c r="V205" s="9">
        <v>1.0050000000000001</v>
      </c>
      <c r="W205" s="9">
        <v>1.0000000000000007</v>
      </c>
      <c r="X205" s="10"/>
      <c r="Y205" s="9">
        <v>0.9890000000000003</v>
      </c>
      <c r="Z205" s="9">
        <v>1.0000000000000004</v>
      </c>
      <c r="AA205" s="10"/>
      <c r="AB205" s="9">
        <v>1.0080000000000005</v>
      </c>
      <c r="AC205" s="9">
        <v>0.9980000000000008</v>
      </c>
      <c r="AD205" s="10"/>
      <c r="AE205" s="9">
        <v>0.9700000000000006</v>
      </c>
      <c r="AF205" s="9"/>
      <c r="AG205" s="9">
        <v>1.0000000000000007</v>
      </c>
      <c r="AH205" s="9">
        <v>1.0160000000000002</v>
      </c>
      <c r="AI205" s="9"/>
      <c r="AJ205" s="9">
        <v>0.9980000000000008</v>
      </c>
      <c r="AK205" s="9">
        <v>0.9930000000000007</v>
      </c>
      <c r="AL205" s="9">
        <v>1.0000000000000004</v>
      </c>
      <c r="AM205" s="9"/>
      <c r="AN205" s="9">
        <v>0.9990000000000004</v>
      </c>
      <c r="AO205" s="9"/>
      <c r="AP205" s="9"/>
      <c r="AQ205" s="9">
        <v>1.0000000000000004</v>
      </c>
      <c r="AR205" s="9"/>
      <c r="AS205" s="9">
        <v>1.0000000000000004</v>
      </c>
      <c r="AT205" s="9">
        <v>0.8314</v>
      </c>
      <c r="AU205" s="9">
        <v>0.9999999999999998</v>
      </c>
      <c r="AV205" s="9">
        <v>0.9910000000000004</v>
      </c>
      <c r="AW205" s="9"/>
      <c r="AX205" s="9">
        <v>0.9400000000000007</v>
      </c>
      <c r="AY205" s="9">
        <v>1.0090000000000006</v>
      </c>
      <c r="AZ205" s="9"/>
      <c r="BA205" s="9">
        <v>0.9950000000000006</v>
      </c>
      <c r="BB205" s="9"/>
      <c r="BC205" s="9">
        <v>1.0000000000000007</v>
      </c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</row>
    <row r="206" ht="15.75" customHeight="1">
      <c r="B206" s="14">
        <v>198.5</v>
      </c>
      <c r="C206" s="8">
        <v>0.2680000000000002</v>
      </c>
      <c r="D206" s="9">
        <v>0.45400000000000035</v>
      </c>
      <c r="E206" s="9">
        <v>1.0002000039929377</v>
      </c>
      <c r="F206" s="9">
        <v>1.0000000000000004</v>
      </c>
      <c r="G206" s="9">
        <v>0.9859999999999999</v>
      </c>
      <c r="H206" s="9">
        <v>0.9990000000000006</v>
      </c>
      <c r="I206" s="9">
        <v>1.0022</v>
      </c>
      <c r="J206" s="9"/>
      <c r="K206" s="9"/>
      <c r="L206" s="9"/>
      <c r="M206" s="9"/>
      <c r="N206" s="9"/>
      <c r="O206" s="9">
        <v>0.9990000000000007</v>
      </c>
      <c r="P206" s="9">
        <v>0.9980000000000007</v>
      </c>
      <c r="Q206" s="9">
        <v>1.0000000000000004</v>
      </c>
      <c r="R206" s="10"/>
      <c r="S206" s="9">
        <v>1.0</v>
      </c>
      <c r="T206" s="9">
        <v>1.0000000000000007</v>
      </c>
      <c r="U206" s="10"/>
      <c r="V206" s="9">
        <v>1.0050000000000001</v>
      </c>
      <c r="W206" s="9">
        <v>1.0000000000000007</v>
      </c>
      <c r="X206" s="10"/>
      <c r="Y206" s="9">
        <v>0.9890000000000003</v>
      </c>
      <c r="Z206" s="9">
        <v>1.0000000000000004</v>
      </c>
      <c r="AA206" s="10"/>
      <c r="AB206" s="9">
        <v>1.0080000000000005</v>
      </c>
      <c r="AC206" s="9">
        <v>0.9980000000000008</v>
      </c>
      <c r="AD206" s="10"/>
      <c r="AE206" s="9">
        <v>0.9700000000000006</v>
      </c>
      <c r="AF206" s="9"/>
      <c r="AG206" s="9">
        <v>1.0000000000000007</v>
      </c>
      <c r="AH206" s="9">
        <v>1.0160000000000002</v>
      </c>
      <c r="AI206" s="9"/>
      <c r="AJ206" s="9">
        <v>0.9980000000000008</v>
      </c>
      <c r="AK206" s="9">
        <v>0.9930000000000007</v>
      </c>
      <c r="AL206" s="9">
        <v>1.0000000000000004</v>
      </c>
      <c r="AM206" s="9"/>
      <c r="AN206" s="9">
        <v>0.9990000000000004</v>
      </c>
      <c r="AO206" s="9"/>
      <c r="AP206" s="9"/>
      <c r="AQ206" s="9">
        <v>1.0000000000000004</v>
      </c>
      <c r="AR206" s="9"/>
      <c r="AS206" s="9">
        <v>1.0000000000000004</v>
      </c>
      <c r="AT206" s="9">
        <v>0.8344</v>
      </c>
      <c r="AU206" s="9">
        <v>0.9999999999999998</v>
      </c>
      <c r="AV206" s="9">
        <v>0.9910000000000004</v>
      </c>
      <c r="AW206" s="9"/>
      <c r="AX206" s="9">
        <v>0.9430000000000007</v>
      </c>
      <c r="AY206" s="9">
        <v>1.0090000000000006</v>
      </c>
      <c r="AZ206" s="9"/>
      <c r="BA206" s="9">
        <v>0.9950000000000006</v>
      </c>
      <c r="BB206" s="9"/>
      <c r="BC206" s="9">
        <v>1.0000000000000007</v>
      </c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/>
      <c r="EG206" s="9"/>
    </row>
    <row r="207" ht="15.75" customHeight="1">
      <c r="B207" s="14">
        <v>199.5</v>
      </c>
      <c r="C207" s="8">
        <v>0.2780000000000002</v>
      </c>
      <c r="D207" s="9">
        <v>0.45800000000000035</v>
      </c>
      <c r="E207" s="9">
        <v>1.0002000040191092</v>
      </c>
      <c r="F207" s="9">
        <v>1.0000000000000004</v>
      </c>
      <c r="G207" s="9">
        <v>0.9859999999999999</v>
      </c>
      <c r="H207" s="9">
        <v>0.9990000000000006</v>
      </c>
      <c r="I207" s="9">
        <v>1.0022</v>
      </c>
      <c r="J207" s="9"/>
      <c r="K207" s="9"/>
      <c r="L207" s="9"/>
      <c r="M207" s="9"/>
      <c r="N207" s="9"/>
      <c r="O207" s="9">
        <v>0.9990000000000007</v>
      </c>
      <c r="P207" s="9">
        <v>0.9980000000000007</v>
      </c>
      <c r="Q207" s="9">
        <v>1.0000000000000004</v>
      </c>
      <c r="R207" s="10"/>
      <c r="S207" s="9">
        <v>1.0</v>
      </c>
      <c r="T207" s="9">
        <v>1.0000000000000007</v>
      </c>
      <c r="U207" s="10"/>
      <c r="V207" s="9">
        <v>1.0050000000000001</v>
      </c>
      <c r="W207" s="9">
        <v>1.0000000000000007</v>
      </c>
      <c r="X207" s="10"/>
      <c r="Y207" s="9">
        <v>0.9890000000000003</v>
      </c>
      <c r="Z207" s="9">
        <v>1.0000000000000004</v>
      </c>
      <c r="AA207" s="10"/>
      <c r="AB207" s="9">
        <v>1.0080000000000005</v>
      </c>
      <c r="AC207" s="9">
        <v>0.9980000000000008</v>
      </c>
      <c r="AD207" s="10"/>
      <c r="AE207" s="9">
        <v>0.9700000000000006</v>
      </c>
      <c r="AF207" s="9"/>
      <c r="AG207" s="9">
        <v>1.0000000000000007</v>
      </c>
      <c r="AH207" s="9">
        <v>1.0160000000000002</v>
      </c>
      <c r="AI207" s="9"/>
      <c r="AJ207" s="9">
        <v>0.9980000000000008</v>
      </c>
      <c r="AK207" s="9">
        <v>0.9930000000000007</v>
      </c>
      <c r="AL207" s="9">
        <v>1.0000000000000004</v>
      </c>
      <c r="AM207" s="9"/>
      <c r="AN207" s="9">
        <v>0.9990000000000004</v>
      </c>
      <c r="AO207" s="9"/>
      <c r="AP207" s="9"/>
      <c r="AQ207" s="9">
        <v>1.0000000000000004</v>
      </c>
      <c r="AR207" s="9"/>
      <c r="AS207" s="9">
        <v>1.0000000000000004</v>
      </c>
      <c r="AT207" s="9">
        <v>0.8374</v>
      </c>
      <c r="AU207" s="9">
        <v>0.9999999999999998</v>
      </c>
      <c r="AV207" s="9">
        <v>0.9910000000000004</v>
      </c>
      <c r="AW207" s="9"/>
      <c r="AX207" s="9">
        <v>0.9440000000000007</v>
      </c>
      <c r="AY207" s="9">
        <v>1.0090000000000006</v>
      </c>
      <c r="AZ207" s="9"/>
      <c r="BA207" s="9">
        <v>0.9950000000000006</v>
      </c>
      <c r="BB207" s="9"/>
      <c r="BC207" s="9">
        <v>1.0000000000000007</v>
      </c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  <c r="EE207" s="9"/>
      <c r="EF207" s="9"/>
      <c r="EG207" s="9"/>
    </row>
    <row r="208" ht="15.75" customHeight="1">
      <c r="B208" s="14">
        <v>200.5</v>
      </c>
      <c r="C208" s="8">
        <v>0.2840000000000002</v>
      </c>
      <c r="D208" s="9">
        <v>0.46600000000000036</v>
      </c>
      <c r="E208" s="9">
        <v>1.0002000040452808</v>
      </c>
      <c r="F208" s="9">
        <v>1.0000000000000004</v>
      </c>
      <c r="G208" s="9">
        <v>0.9859999999999999</v>
      </c>
      <c r="H208" s="9">
        <v>0.9990000000000006</v>
      </c>
      <c r="I208" s="9">
        <v>1.0022</v>
      </c>
      <c r="J208" s="9"/>
      <c r="K208" s="9"/>
      <c r="L208" s="9"/>
      <c r="M208" s="9"/>
      <c r="N208" s="9"/>
      <c r="O208" s="9">
        <v>0.9990000000000007</v>
      </c>
      <c r="P208" s="9">
        <v>0.9980000000000007</v>
      </c>
      <c r="Q208" s="9">
        <v>1.0000000000000004</v>
      </c>
      <c r="R208" s="10"/>
      <c r="S208" s="9">
        <v>1.0</v>
      </c>
      <c r="T208" s="9">
        <v>1.0000000000000007</v>
      </c>
      <c r="U208" s="10"/>
      <c r="V208" s="9">
        <v>1.0050000000000001</v>
      </c>
      <c r="W208" s="9">
        <v>1.0000000000000007</v>
      </c>
      <c r="X208" s="10"/>
      <c r="Y208" s="9">
        <v>0.9890000000000003</v>
      </c>
      <c r="Z208" s="9">
        <v>1.0000000000000004</v>
      </c>
      <c r="AA208" s="10"/>
      <c r="AB208" s="9">
        <v>1.0080000000000005</v>
      </c>
      <c r="AC208" s="9">
        <v>0.9980000000000008</v>
      </c>
      <c r="AD208" s="10"/>
      <c r="AE208" s="9">
        <v>0.9700000000000006</v>
      </c>
      <c r="AF208" s="9"/>
      <c r="AG208" s="9">
        <v>1.0000000000000007</v>
      </c>
      <c r="AH208" s="9">
        <v>1.0160000000000002</v>
      </c>
      <c r="AI208" s="9"/>
      <c r="AJ208" s="9">
        <v>0.9980000000000008</v>
      </c>
      <c r="AK208" s="9">
        <v>0.9930000000000007</v>
      </c>
      <c r="AL208" s="9">
        <v>1.0000000000000004</v>
      </c>
      <c r="AM208" s="9"/>
      <c r="AN208" s="9">
        <v>0.9990000000000004</v>
      </c>
      <c r="AO208" s="9"/>
      <c r="AP208" s="9"/>
      <c r="AQ208" s="9">
        <v>1.0000000000000004</v>
      </c>
      <c r="AR208" s="9"/>
      <c r="AS208" s="9">
        <v>1.0000000000000004</v>
      </c>
      <c r="AT208" s="9">
        <v>0.8404</v>
      </c>
      <c r="AU208" s="9">
        <v>0.9999999999999998</v>
      </c>
      <c r="AV208" s="9">
        <v>0.9910000000000004</v>
      </c>
      <c r="AW208" s="9"/>
      <c r="AX208" s="9">
        <v>0.9460000000000007</v>
      </c>
      <c r="AY208" s="9">
        <v>1.0090000000000006</v>
      </c>
      <c r="AZ208" s="9"/>
      <c r="BA208" s="9">
        <v>0.9950000000000006</v>
      </c>
      <c r="BB208" s="9"/>
      <c r="BC208" s="9">
        <v>1.0000000000000007</v>
      </c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</row>
    <row r="209" ht="15.75" customHeight="1">
      <c r="B209" s="14">
        <v>201.5</v>
      </c>
      <c r="C209" s="8">
        <v>0.2870000000000002</v>
      </c>
      <c r="D209" s="9">
        <v>0.47100000000000036</v>
      </c>
      <c r="E209" s="9">
        <v>1.0002000040714523</v>
      </c>
      <c r="F209" s="9">
        <v>1.0000000000000004</v>
      </c>
      <c r="G209" s="9">
        <v>0.9859999999999999</v>
      </c>
      <c r="H209" s="9">
        <v>0.9990000000000006</v>
      </c>
      <c r="I209" s="9">
        <v>1.0022</v>
      </c>
      <c r="J209" s="9"/>
      <c r="K209" s="9"/>
      <c r="L209" s="9"/>
      <c r="M209" s="9"/>
      <c r="N209" s="9"/>
      <c r="O209" s="9">
        <v>0.9990000000000007</v>
      </c>
      <c r="P209" s="9">
        <v>0.9980000000000007</v>
      </c>
      <c r="Q209" s="9">
        <v>1.0000000000000004</v>
      </c>
      <c r="R209" s="10"/>
      <c r="S209" s="9">
        <v>1.0</v>
      </c>
      <c r="T209" s="9">
        <v>1.0000000000000007</v>
      </c>
      <c r="U209" s="10"/>
      <c r="V209" s="9">
        <v>1.0050000000000001</v>
      </c>
      <c r="W209" s="9">
        <v>1.0000000000000007</v>
      </c>
      <c r="X209" s="10"/>
      <c r="Y209" s="9">
        <v>0.9890000000000003</v>
      </c>
      <c r="Z209" s="9">
        <v>1.0000000000000004</v>
      </c>
      <c r="AA209" s="10"/>
      <c r="AB209" s="9">
        <v>1.0080000000000005</v>
      </c>
      <c r="AC209" s="9">
        <v>0.9980000000000008</v>
      </c>
      <c r="AD209" s="10"/>
      <c r="AE209" s="9">
        <v>0.9700000000000006</v>
      </c>
      <c r="AF209" s="9"/>
      <c r="AG209" s="9">
        <v>1.0000000000000007</v>
      </c>
      <c r="AH209" s="9">
        <v>1.0160000000000002</v>
      </c>
      <c r="AI209" s="9"/>
      <c r="AJ209" s="9">
        <v>0.9980000000000008</v>
      </c>
      <c r="AK209" s="9">
        <v>0.9930000000000007</v>
      </c>
      <c r="AL209" s="9">
        <v>1.0000000000000004</v>
      </c>
      <c r="AM209" s="9"/>
      <c r="AN209" s="9">
        <v>0.9990000000000004</v>
      </c>
      <c r="AO209" s="9"/>
      <c r="AP209" s="9"/>
      <c r="AQ209" s="9">
        <v>1.0000000000000004</v>
      </c>
      <c r="AR209" s="9"/>
      <c r="AS209" s="9">
        <v>1.0000000000000004</v>
      </c>
      <c r="AT209" s="9">
        <v>0.8422000000000001</v>
      </c>
      <c r="AU209" s="9">
        <v>0.9999999999999998</v>
      </c>
      <c r="AV209" s="9">
        <v>0.9910000000000004</v>
      </c>
      <c r="AW209" s="9"/>
      <c r="AX209" s="9">
        <v>0.9460000000000007</v>
      </c>
      <c r="AY209" s="9">
        <v>1.0090000000000006</v>
      </c>
      <c r="AZ209" s="9"/>
      <c r="BA209" s="9">
        <v>0.9950000000000006</v>
      </c>
      <c r="BB209" s="9"/>
      <c r="BC209" s="9">
        <v>1.0000000000000007</v>
      </c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</row>
    <row r="210" ht="15.75" customHeight="1">
      <c r="B210" s="14">
        <v>202.5</v>
      </c>
      <c r="C210" s="8">
        <v>0.2950000000000002</v>
      </c>
      <c r="D210" s="9">
        <v>0.47500000000000037</v>
      </c>
      <c r="E210" s="9">
        <v>1.0002000040976238</v>
      </c>
      <c r="F210" s="9">
        <v>1.0000000000000004</v>
      </c>
      <c r="G210" s="9">
        <v>0.9859999999999999</v>
      </c>
      <c r="H210" s="9">
        <v>0.9990000000000006</v>
      </c>
      <c r="I210" s="9">
        <v>1.0022</v>
      </c>
      <c r="J210" s="9"/>
      <c r="K210" s="9"/>
      <c r="L210" s="9"/>
      <c r="M210" s="9"/>
      <c r="N210" s="9"/>
      <c r="O210" s="9">
        <v>0.9990000000000007</v>
      </c>
      <c r="P210" s="9">
        <v>0.9980000000000007</v>
      </c>
      <c r="Q210" s="9">
        <v>1.0000000000000004</v>
      </c>
      <c r="R210" s="10"/>
      <c r="S210" s="9">
        <v>1.0</v>
      </c>
      <c r="T210" s="9">
        <v>1.0000000000000007</v>
      </c>
      <c r="U210" s="10"/>
      <c r="V210" s="9">
        <v>1.0050000000000001</v>
      </c>
      <c r="W210" s="9">
        <v>1.0000000000000007</v>
      </c>
      <c r="X210" s="10"/>
      <c r="Y210" s="9">
        <v>0.9890000000000003</v>
      </c>
      <c r="Z210" s="9">
        <v>1.0000000000000004</v>
      </c>
      <c r="AA210" s="10"/>
      <c r="AB210" s="9">
        <v>1.0080000000000005</v>
      </c>
      <c r="AC210" s="9">
        <v>0.9980000000000008</v>
      </c>
      <c r="AD210" s="10"/>
      <c r="AE210" s="9">
        <v>0.9700000000000006</v>
      </c>
      <c r="AF210" s="9"/>
      <c r="AG210" s="9">
        <v>1.0000000000000007</v>
      </c>
      <c r="AH210" s="9">
        <v>1.0160000000000002</v>
      </c>
      <c r="AI210" s="9"/>
      <c r="AJ210" s="9">
        <v>0.9980000000000008</v>
      </c>
      <c r="AK210" s="9">
        <v>0.9930000000000007</v>
      </c>
      <c r="AL210" s="9">
        <v>1.0000000000000004</v>
      </c>
      <c r="AM210" s="9"/>
      <c r="AN210" s="9">
        <v>0.9990000000000004</v>
      </c>
      <c r="AO210" s="9"/>
      <c r="AP210" s="9"/>
      <c r="AQ210" s="9">
        <v>1.0000000000000004</v>
      </c>
      <c r="AR210" s="9"/>
      <c r="AS210" s="9">
        <v>1.0000000000000004</v>
      </c>
      <c r="AT210" s="9">
        <v>0.8442000000000001</v>
      </c>
      <c r="AU210" s="9">
        <v>0.9999999999999998</v>
      </c>
      <c r="AV210" s="9">
        <v>0.9910000000000004</v>
      </c>
      <c r="AW210" s="9"/>
      <c r="AX210" s="9">
        <v>0.9490000000000007</v>
      </c>
      <c r="AY210" s="9">
        <v>1.0090000000000006</v>
      </c>
      <c r="AZ210" s="9"/>
      <c r="BA210" s="9">
        <v>0.9950000000000006</v>
      </c>
      <c r="BB210" s="9"/>
      <c r="BC210" s="9">
        <v>1.0000000000000007</v>
      </c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  <c r="EE210" s="9"/>
      <c r="EF210" s="9"/>
      <c r="EG210" s="9"/>
    </row>
    <row r="211" ht="15.75" customHeight="1">
      <c r="B211" s="14">
        <v>203.5</v>
      </c>
      <c r="C211" s="8">
        <v>0.2990000000000002</v>
      </c>
      <c r="D211" s="9">
        <v>0.48100000000000037</v>
      </c>
      <c r="E211" s="9">
        <v>1.0002000041237953</v>
      </c>
      <c r="F211" s="9">
        <v>1.0000000000000004</v>
      </c>
      <c r="G211" s="9">
        <v>0.9859999999999999</v>
      </c>
      <c r="H211" s="9">
        <v>0.9990000000000006</v>
      </c>
      <c r="I211" s="9">
        <v>1.0022</v>
      </c>
      <c r="J211" s="9"/>
      <c r="K211" s="9"/>
      <c r="L211" s="9"/>
      <c r="M211" s="9"/>
      <c r="N211" s="9"/>
      <c r="O211" s="9">
        <v>0.9990000000000007</v>
      </c>
      <c r="P211" s="9">
        <v>0.9980000000000007</v>
      </c>
      <c r="Q211" s="9">
        <v>1.0000000000000004</v>
      </c>
      <c r="R211" s="10"/>
      <c r="S211" s="9">
        <v>1.0</v>
      </c>
      <c r="T211" s="9">
        <v>1.0000000000000007</v>
      </c>
      <c r="U211" s="10"/>
      <c r="V211" s="9">
        <v>1.0050000000000001</v>
      </c>
      <c r="W211" s="9">
        <v>1.0000000000000007</v>
      </c>
      <c r="X211" s="10"/>
      <c r="Y211" s="9">
        <v>0.9890000000000003</v>
      </c>
      <c r="Z211" s="9">
        <v>1.0000000000000004</v>
      </c>
      <c r="AA211" s="10"/>
      <c r="AB211" s="9">
        <v>1.0080000000000005</v>
      </c>
      <c r="AC211" s="9">
        <v>0.9980000000000008</v>
      </c>
      <c r="AD211" s="10"/>
      <c r="AE211" s="9">
        <v>0.9700000000000006</v>
      </c>
      <c r="AF211" s="9"/>
      <c r="AG211" s="9">
        <v>1.0000000000000007</v>
      </c>
      <c r="AH211" s="9">
        <v>1.0160000000000002</v>
      </c>
      <c r="AI211" s="9"/>
      <c r="AJ211" s="9">
        <v>0.9980000000000008</v>
      </c>
      <c r="AK211" s="9">
        <v>0.9930000000000007</v>
      </c>
      <c r="AL211" s="9">
        <v>1.0000000000000004</v>
      </c>
      <c r="AM211" s="9"/>
      <c r="AN211" s="9">
        <v>0.9990000000000004</v>
      </c>
      <c r="AO211" s="9"/>
      <c r="AP211" s="9"/>
      <c r="AQ211" s="9">
        <v>1.0000000000000004</v>
      </c>
      <c r="AR211" s="9"/>
      <c r="AS211" s="9">
        <v>1.0000000000000004</v>
      </c>
      <c r="AT211" s="9">
        <v>0.8472000000000001</v>
      </c>
      <c r="AU211" s="9">
        <v>0.9999999999999998</v>
      </c>
      <c r="AV211" s="9">
        <v>0.9910000000000004</v>
      </c>
      <c r="AW211" s="9"/>
      <c r="AX211" s="9">
        <v>0.9540000000000007</v>
      </c>
      <c r="AY211" s="9">
        <v>1.0090000000000006</v>
      </c>
      <c r="AZ211" s="9"/>
      <c r="BA211" s="9">
        <v>0.9950000000000006</v>
      </c>
      <c r="BB211" s="9"/>
      <c r="BC211" s="9">
        <v>1.0000000000000007</v>
      </c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  <c r="EE211" s="9"/>
      <c r="EF211" s="9"/>
      <c r="EG211" s="9"/>
    </row>
    <row r="212" ht="15.75" customHeight="1">
      <c r="B212" s="14">
        <v>204.5</v>
      </c>
      <c r="C212" s="8">
        <v>0.3030000000000002</v>
      </c>
      <c r="D212" s="9">
        <v>0.4850000000000004</v>
      </c>
      <c r="E212" s="9">
        <v>1.0002000041499668</v>
      </c>
      <c r="F212" s="9">
        <v>1.0000000000000004</v>
      </c>
      <c r="G212" s="9">
        <v>0.9859999999999999</v>
      </c>
      <c r="H212" s="9">
        <v>0.9990000000000006</v>
      </c>
      <c r="I212" s="9">
        <v>1.0022</v>
      </c>
      <c r="J212" s="9"/>
      <c r="K212" s="9"/>
      <c r="L212" s="9"/>
      <c r="M212" s="9"/>
      <c r="N212" s="9"/>
      <c r="O212" s="9">
        <v>0.9990000000000007</v>
      </c>
      <c r="P212" s="9">
        <v>0.9980000000000007</v>
      </c>
      <c r="Q212" s="9">
        <v>1.0000000000000004</v>
      </c>
      <c r="R212" s="10"/>
      <c r="S212" s="9">
        <v>1.0</v>
      </c>
      <c r="T212" s="9">
        <v>1.0000000000000007</v>
      </c>
      <c r="U212" s="10"/>
      <c r="V212" s="9">
        <v>1.0050000000000001</v>
      </c>
      <c r="W212" s="9">
        <v>1.0000000000000007</v>
      </c>
      <c r="X212" s="10"/>
      <c r="Y212" s="9">
        <v>0.9890000000000003</v>
      </c>
      <c r="Z212" s="9">
        <v>1.0000000000000004</v>
      </c>
      <c r="AA212" s="10"/>
      <c r="AB212" s="9">
        <v>1.0080000000000005</v>
      </c>
      <c r="AC212" s="9">
        <v>0.9990000000000008</v>
      </c>
      <c r="AD212" s="10"/>
      <c r="AE212" s="9">
        <v>0.9700000000000006</v>
      </c>
      <c r="AF212" s="9"/>
      <c r="AG212" s="9">
        <v>1.0000000000000007</v>
      </c>
      <c r="AH212" s="9">
        <v>1.0160000000000002</v>
      </c>
      <c r="AI212" s="9"/>
      <c r="AJ212" s="9">
        <v>0.9980000000000008</v>
      </c>
      <c r="AK212" s="9">
        <v>0.9930000000000007</v>
      </c>
      <c r="AL212" s="9">
        <v>1.0000000000000004</v>
      </c>
      <c r="AM212" s="9"/>
      <c r="AN212" s="9">
        <v>0.9990000000000004</v>
      </c>
      <c r="AO212" s="9"/>
      <c r="AP212" s="9"/>
      <c r="AQ212" s="9">
        <v>1.0000000000000004</v>
      </c>
      <c r="AR212" s="9"/>
      <c r="AS212" s="9">
        <v>1.0000000000000004</v>
      </c>
      <c r="AT212" s="9">
        <v>0.8486</v>
      </c>
      <c r="AU212" s="9">
        <v>0.9999999999999998</v>
      </c>
      <c r="AV212" s="9">
        <v>0.9910000000000004</v>
      </c>
      <c r="AW212" s="9"/>
      <c r="AX212" s="9">
        <v>0.9560000000000007</v>
      </c>
      <c r="AY212" s="9">
        <v>1.0090000000000006</v>
      </c>
      <c r="AZ212" s="9"/>
      <c r="BA212" s="9">
        <v>0.9950000000000006</v>
      </c>
      <c r="BB212" s="9"/>
      <c r="BC212" s="9">
        <v>1.0000000000000007</v>
      </c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</row>
    <row r="213" ht="15.75" customHeight="1">
      <c r="B213" s="14">
        <v>205.5</v>
      </c>
      <c r="C213" s="8">
        <v>0.3090000000000002</v>
      </c>
      <c r="D213" s="9">
        <v>0.4900000000000004</v>
      </c>
      <c r="E213" s="9">
        <v>1.0002000041761383</v>
      </c>
      <c r="F213" s="9">
        <v>1.0000000000000004</v>
      </c>
      <c r="G213" s="9">
        <v>0.9859999999999999</v>
      </c>
      <c r="H213" s="9">
        <v>0.9990000000000006</v>
      </c>
      <c r="I213" s="9">
        <v>1.0022</v>
      </c>
      <c r="J213" s="9"/>
      <c r="K213" s="9"/>
      <c r="L213" s="9"/>
      <c r="M213" s="9"/>
      <c r="N213" s="9"/>
      <c r="O213" s="9">
        <v>0.9990000000000007</v>
      </c>
      <c r="P213" s="9">
        <v>0.9980000000000007</v>
      </c>
      <c r="Q213" s="9">
        <v>1.0000000000000004</v>
      </c>
      <c r="R213" s="10"/>
      <c r="S213" s="9">
        <v>1.0</v>
      </c>
      <c r="T213" s="9">
        <v>1.0000000000000007</v>
      </c>
      <c r="U213" s="10"/>
      <c r="V213" s="9">
        <v>1.0050000000000001</v>
      </c>
      <c r="W213" s="9">
        <v>1.0000000000000007</v>
      </c>
      <c r="X213" s="10"/>
      <c r="Y213" s="9">
        <v>0.9890000000000003</v>
      </c>
      <c r="Z213" s="9">
        <v>1.0000000000000004</v>
      </c>
      <c r="AA213" s="10"/>
      <c r="AB213" s="9">
        <v>1.0080000000000005</v>
      </c>
      <c r="AC213" s="9">
        <v>0.9990000000000008</v>
      </c>
      <c r="AD213" s="10"/>
      <c r="AE213" s="9">
        <v>0.9700000000000006</v>
      </c>
      <c r="AF213" s="9"/>
      <c r="AG213" s="9">
        <v>1.0000000000000007</v>
      </c>
      <c r="AH213" s="9">
        <v>1.0160000000000002</v>
      </c>
      <c r="AI213" s="9"/>
      <c r="AJ213" s="9">
        <v>0.9980000000000008</v>
      </c>
      <c r="AK213" s="9">
        <v>0.9930000000000007</v>
      </c>
      <c r="AL213" s="9">
        <v>1.0000000000000004</v>
      </c>
      <c r="AM213" s="9"/>
      <c r="AN213" s="9">
        <v>0.9990000000000004</v>
      </c>
      <c r="AO213" s="9"/>
      <c r="AP213" s="9"/>
      <c r="AQ213" s="9">
        <v>1.0000000000000004</v>
      </c>
      <c r="AR213" s="9"/>
      <c r="AS213" s="9">
        <v>1.0000000000000004</v>
      </c>
      <c r="AT213" s="9">
        <v>0.8502000000000001</v>
      </c>
      <c r="AU213" s="9">
        <v>0.9999999999999998</v>
      </c>
      <c r="AV213" s="9">
        <v>0.9910000000000004</v>
      </c>
      <c r="AW213" s="9"/>
      <c r="AX213" s="9">
        <v>0.9580000000000007</v>
      </c>
      <c r="AY213" s="9">
        <v>1.0090000000000006</v>
      </c>
      <c r="AZ213" s="9"/>
      <c r="BA213" s="9">
        <v>0.9950000000000006</v>
      </c>
      <c r="BB213" s="9"/>
      <c r="BC213" s="9">
        <v>1.0000000000000007</v>
      </c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  <c r="EE213" s="9"/>
      <c r="EF213" s="9"/>
      <c r="EG213" s="9"/>
    </row>
    <row r="214" ht="15.75" customHeight="1">
      <c r="B214" s="14">
        <v>206.5</v>
      </c>
      <c r="C214" s="8">
        <v>0.3130000000000002</v>
      </c>
      <c r="D214" s="9">
        <v>0.4920000000000004</v>
      </c>
      <c r="E214" s="9">
        <v>1.0002000042023098</v>
      </c>
      <c r="F214" s="9">
        <v>1.0000000000000004</v>
      </c>
      <c r="G214" s="9">
        <v>0.9859999999999999</v>
      </c>
      <c r="H214" s="9">
        <v>0.9990000000000006</v>
      </c>
      <c r="I214" s="9">
        <v>1.0022</v>
      </c>
      <c r="J214" s="9"/>
      <c r="K214" s="9"/>
      <c r="L214" s="9"/>
      <c r="M214" s="9"/>
      <c r="N214" s="9"/>
      <c r="O214" s="9">
        <v>0.9990000000000007</v>
      </c>
      <c r="P214" s="9">
        <v>0.9980000000000007</v>
      </c>
      <c r="Q214" s="9">
        <v>1.0000000000000004</v>
      </c>
      <c r="R214" s="10"/>
      <c r="S214" s="9">
        <v>1.0</v>
      </c>
      <c r="T214" s="9">
        <v>1.0000000000000007</v>
      </c>
      <c r="U214" s="10"/>
      <c r="V214" s="9">
        <v>1.0050000000000001</v>
      </c>
      <c r="W214" s="9">
        <v>1.0000000000000007</v>
      </c>
      <c r="X214" s="10"/>
      <c r="Y214" s="9">
        <v>0.9890000000000003</v>
      </c>
      <c r="Z214" s="9">
        <v>1.0000000000000004</v>
      </c>
      <c r="AA214" s="10"/>
      <c r="AB214" s="9">
        <v>1.0080000000000005</v>
      </c>
      <c r="AC214" s="9">
        <v>0.9990000000000008</v>
      </c>
      <c r="AD214" s="10"/>
      <c r="AE214" s="9">
        <v>0.9700000000000006</v>
      </c>
      <c r="AF214" s="9"/>
      <c r="AG214" s="9">
        <v>1.0000000000000007</v>
      </c>
      <c r="AH214" s="9">
        <v>1.0160000000000002</v>
      </c>
      <c r="AI214" s="9"/>
      <c r="AJ214" s="9">
        <v>0.9990000000000008</v>
      </c>
      <c r="AK214" s="9">
        <v>0.9940000000000007</v>
      </c>
      <c r="AL214" s="9">
        <v>1.0000000000000004</v>
      </c>
      <c r="AM214" s="9"/>
      <c r="AN214" s="9">
        <v>1.0000000000000004</v>
      </c>
      <c r="AO214" s="9"/>
      <c r="AP214" s="9"/>
      <c r="AQ214" s="9">
        <v>1.0000000000000004</v>
      </c>
      <c r="AR214" s="9"/>
      <c r="AS214" s="9">
        <v>1.0000000000000004</v>
      </c>
      <c r="AT214" s="9">
        <v>0.8526</v>
      </c>
      <c r="AU214" s="9">
        <v>0.9999999999999998</v>
      </c>
      <c r="AV214" s="9">
        <v>0.9910000000000004</v>
      </c>
      <c r="AW214" s="9"/>
      <c r="AX214" s="9">
        <v>0.9580000000000007</v>
      </c>
      <c r="AY214" s="9">
        <v>1.0090000000000006</v>
      </c>
      <c r="AZ214" s="9"/>
      <c r="BA214" s="9">
        <v>0.9950000000000006</v>
      </c>
      <c r="BB214" s="9"/>
      <c r="BC214" s="9">
        <v>1.0000000000000007</v>
      </c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</row>
    <row r="215" ht="15.75" customHeight="1">
      <c r="B215" s="14">
        <v>207.5</v>
      </c>
      <c r="C215" s="8">
        <v>0.3170000000000002</v>
      </c>
      <c r="D215" s="9">
        <v>0.4950000000000004</v>
      </c>
      <c r="E215" s="9">
        <v>1.0002000042284813</v>
      </c>
      <c r="F215" s="9">
        <v>1.0000000000000004</v>
      </c>
      <c r="G215" s="9">
        <v>0.9859999999999999</v>
      </c>
      <c r="H215" s="9">
        <v>0.9990000000000006</v>
      </c>
      <c r="I215" s="9">
        <v>1.0022</v>
      </c>
      <c r="J215" s="9"/>
      <c r="K215" s="9"/>
      <c r="L215" s="9"/>
      <c r="M215" s="9"/>
      <c r="N215" s="9"/>
      <c r="O215" s="9">
        <v>0.9990000000000007</v>
      </c>
      <c r="P215" s="9">
        <v>0.9980000000000007</v>
      </c>
      <c r="Q215" s="9">
        <v>1.0000000000000004</v>
      </c>
      <c r="R215" s="10"/>
      <c r="S215" s="9">
        <v>1.0</v>
      </c>
      <c r="T215" s="9">
        <v>1.0000000000000007</v>
      </c>
      <c r="U215" s="10"/>
      <c r="V215" s="9">
        <v>1.0050000000000001</v>
      </c>
      <c r="W215" s="9">
        <v>1.0000000000000007</v>
      </c>
      <c r="X215" s="10"/>
      <c r="Y215" s="9">
        <v>0.9890000000000003</v>
      </c>
      <c r="Z215" s="9">
        <v>1.0000000000000004</v>
      </c>
      <c r="AA215" s="10"/>
      <c r="AB215" s="9">
        <v>1.0080000000000005</v>
      </c>
      <c r="AC215" s="9">
        <v>0.9990000000000008</v>
      </c>
      <c r="AD215" s="10"/>
      <c r="AE215" s="9">
        <v>0.9700000000000006</v>
      </c>
      <c r="AF215" s="9"/>
      <c r="AG215" s="9">
        <v>1.0000000000000007</v>
      </c>
      <c r="AH215" s="9">
        <v>1.0160000000000002</v>
      </c>
      <c r="AI215" s="9"/>
      <c r="AJ215" s="9">
        <v>0.9990000000000008</v>
      </c>
      <c r="AK215" s="9">
        <v>0.9940000000000007</v>
      </c>
      <c r="AL215" s="9">
        <v>1.0000000000000004</v>
      </c>
      <c r="AM215" s="9"/>
      <c r="AN215" s="9">
        <v>1.0000000000000004</v>
      </c>
      <c r="AO215" s="9"/>
      <c r="AP215" s="9"/>
      <c r="AQ215" s="9">
        <v>1.0000000000000004</v>
      </c>
      <c r="AR215" s="9"/>
      <c r="AS215" s="9">
        <v>1.0000000000000004</v>
      </c>
      <c r="AT215" s="9">
        <v>0.8546</v>
      </c>
      <c r="AU215" s="9">
        <v>0.9999999999999998</v>
      </c>
      <c r="AV215" s="9">
        <v>0.9910000000000004</v>
      </c>
      <c r="AW215" s="9"/>
      <c r="AX215" s="9">
        <v>0.9580000000000007</v>
      </c>
      <c r="AY215" s="9">
        <v>1.0090000000000006</v>
      </c>
      <c r="AZ215" s="9"/>
      <c r="BA215" s="9">
        <v>0.9950000000000006</v>
      </c>
      <c r="BB215" s="9"/>
      <c r="BC215" s="9">
        <v>1.0000000000000007</v>
      </c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  <c r="EE215" s="9"/>
      <c r="EF215" s="9"/>
      <c r="EG215" s="9"/>
    </row>
    <row r="216" ht="15.75" customHeight="1">
      <c r="B216" s="14">
        <v>208.5</v>
      </c>
      <c r="C216" s="8">
        <v>0.32600000000000023</v>
      </c>
      <c r="D216" s="9">
        <v>0.5010000000000003</v>
      </c>
      <c r="E216" s="9">
        <v>1.0002000042546528</v>
      </c>
      <c r="F216" s="9">
        <v>1.0000000000000004</v>
      </c>
      <c r="G216" s="9">
        <v>0.9859999999999999</v>
      </c>
      <c r="H216" s="9">
        <v>0.9990000000000006</v>
      </c>
      <c r="I216" s="9">
        <v>1.0022</v>
      </c>
      <c r="J216" s="9"/>
      <c r="K216" s="9"/>
      <c r="L216" s="9"/>
      <c r="M216" s="9"/>
      <c r="N216" s="9"/>
      <c r="O216" s="9">
        <v>0.9990000000000007</v>
      </c>
      <c r="P216" s="9">
        <v>0.9980000000000007</v>
      </c>
      <c r="Q216" s="9">
        <v>1.0000000000000004</v>
      </c>
      <c r="R216" s="10"/>
      <c r="S216" s="9">
        <v>1.0</v>
      </c>
      <c r="T216" s="9">
        <v>1.0000000000000007</v>
      </c>
      <c r="U216" s="10"/>
      <c r="V216" s="9">
        <v>1.0050000000000001</v>
      </c>
      <c r="W216" s="9">
        <v>1.0000000000000007</v>
      </c>
      <c r="X216" s="10"/>
      <c r="Y216" s="9">
        <v>0.9890000000000003</v>
      </c>
      <c r="Z216" s="9">
        <v>1.0000000000000004</v>
      </c>
      <c r="AA216" s="10"/>
      <c r="AB216" s="9">
        <v>1.0080000000000005</v>
      </c>
      <c r="AC216" s="9">
        <v>0.9990000000000008</v>
      </c>
      <c r="AD216" s="10"/>
      <c r="AE216" s="9">
        <v>0.9700000000000006</v>
      </c>
      <c r="AF216" s="9"/>
      <c r="AG216" s="9">
        <v>1.0000000000000007</v>
      </c>
      <c r="AH216" s="9">
        <v>1.0160000000000002</v>
      </c>
      <c r="AI216" s="9"/>
      <c r="AJ216" s="9">
        <v>0.9990000000000008</v>
      </c>
      <c r="AK216" s="9">
        <v>0.9940000000000007</v>
      </c>
      <c r="AL216" s="9">
        <v>1.0000000000000004</v>
      </c>
      <c r="AM216" s="9"/>
      <c r="AN216" s="9">
        <v>1.0000000000000004</v>
      </c>
      <c r="AO216" s="9"/>
      <c r="AP216" s="9"/>
      <c r="AQ216" s="9">
        <v>1.0000000000000004</v>
      </c>
      <c r="AR216" s="9"/>
      <c r="AS216" s="9">
        <v>1.0000000000000004</v>
      </c>
      <c r="AT216" s="9">
        <v>0.8574</v>
      </c>
      <c r="AU216" s="9">
        <v>0.9999999999999998</v>
      </c>
      <c r="AV216" s="9">
        <v>0.9910000000000004</v>
      </c>
      <c r="AW216" s="9"/>
      <c r="AX216" s="9">
        <v>0.9600000000000007</v>
      </c>
      <c r="AY216" s="9">
        <v>1.0090000000000006</v>
      </c>
      <c r="AZ216" s="9"/>
      <c r="BA216" s="9">
        <v>0.9950000000000006</v>
      </c>
      <c r="BB216" s="9"/>
      <c r="BC216" s="9">
        <v>1.0000000000000007</v>
      </c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  <c r="EE216" s="9"/>
      <c r="EF216" s="9"/>
      <c r="EG216" s="9"/>
    </row>
    <row r="217" ht="15.75" customHeight="1">
      <c r="B217" s="14">
        <v>209.5</v>
      </c>
      <c r="C217" s="8">
        <v>0.33900000000000025</v>
      </c>
      <c r="D217" s="9">
        <v>0.5050000000000003</v>
      </c>
      <c r="E217" s="9">
        <v>1.0002000042808243</v>
      </c>
      <c r="F217" s="9">
        <v>1.0000000000000004</v>
      </c>
      <c r="G217" s="9">
        <v>0.9859999999999999</v>
      </c>
      <c r="H217" s="9">
        <v>0.9990000000000006</v>
      </c>
      <c r="I217" s="9">
        <v>1.0022</v>
      </c>
      <c r="J217" s="9"/>
      <c r="K217" s="9"/>
      <c r="L217" s="9"/>
      <c r="M217" s="9"/>
      <c r="N217" s="9"/>
      <c r="O217" s="9">
        <v>0.9990000000000007</v>
      </c>
      <c r="P217" s="9">
        <v>0.9980000000000007</v>
      </c>
      <c r="Q217" s="9">
        <v>1.0000000000000004</v>
      </c>
      <c r="R217" s="10"/>
      <c r="S217" s="9">
        <v>1.0</v>
      </c>
      <c r="T217" s="9">
        <v>1.0000000000000007</v>
      </c>
      <c r="U217" s="10"/>
      <c r="V217" s="9">
        <v>1.0050000000000001</v>
      </c>
      <c r="W217" s="9">
        <v>1.0000000000000007</v>
      </c>
      <c r="X217" s="10"/>
      <c r="Y217" s="9">
        <v>0.9890000000000003</v>
      </c>
      <c r="Z217" s="9">
        <v>1.0000000000000004</v>
      </c>
      <c r="AA217" s="10"/>
      <c r="AB217" s="9">
        <v>1.0080000000000005</v>
      </c>
      <c r="AC217" s="9">
        <v>0.9990000000000008</v>
      </c>
      <c r="AD217" s="10"/>
      <c r="AE217" s="9">
        <v>0.9700000000000006</v>
      </c>
      <c r="AF217" s="9"/>
      <c r="AG217" s="9">
        <v>1.0000000000000007</v>
      </c>
      <c r="AH217" s="9">
        <v>1.0160000000000002</v>
      </c>
      <c r="AI217" s="9"/>
      <c r="AJ217" s="9">
        <v>0.9990000000000008</v>
      </c>
      <c r="AK217" s="9">
        <v>0.9940000000000007</v>
      </c>
      <c r="AL217" s="9">
        <v>1.0000000000000004</v>
      </c>
      <c r="AM217" s="9"/>
      <c r="AN217" s="9">
        <v>1.0000000000000004</v>
      </c>
      <c r="AO217" s="9"/>
      <c r="AP217" s="9"/>
      <c r="AQ217" s="9">
        <v>1.0000000000000004</v>
      </c>
      <c r="AR217" s="9"/>
      <c r="AS217" s="9">
        <v>1.0000000000000004</v>
      </c>
      <c r="AT217" s="9">
        <v>0.8596</v>
      </c>
      <c r="AU217" s="9">
        <v>0.9999999999999998</v>
      </c>
      <c r="AV217" s="9">
        <v>0.9910000000000004</v>
      </c>
      <c r="AW217" s="9"/>
      <c r="AX217" s="9">
        <v>0.9600000000000007</v>
      </c>
      <c r="AY217" s="9">
        <v>1.0090000000000006</v>
      </c>
      <c r="AZ217" s="9"/>
      <c r="BA217" s="9">
        <v>0.9950000000000006</v>
      </c>
      <c r="BB217" s="9"/>
      <c r="BC217" s="9">
        <v>1.0000000000000007</v>
      </c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</row>
    <row r="218" ht="15.75" customHeight="1">
      <c r="B218" s="14">
        <v>210.5</v>
      </c>
      <c r="C218" s="8">
        <v>0.34700000000000025</v>
      </c>
      <c r="D218" s="9">
        <v>0.5100000000000003</v>
      </c>
      <c r="E218" s="9">
        <v>1.0002000043069958</v>
      </c>
      <c r="F218" s="9">
        <v>1.0000000000000004</v>
      </c>
      <c r="G218" s="9">
        <v>0.9859999999999999</v>
      </c>
      <c r="H218" s="9">
        <v>0.9990000000000006</v>
      </c>
      <c r="I218" s="9">
        <v>1.0022</v>
      </c>
      <c r="J218" s="9"/>
      <c r="K218" s="9"/>
      <c r="L218" s="9"/>
      <c r="M218" s="9"/>
      <c r="N218" s="9"/>
      <c r="O218" s="9">
        <v>0.9990000000000007</v>
      </c>
      <c r="P218" s="9">
        <v>0.9980000000000007</v>
      </c>
      <c r="Q218" s="9">
        <v>1.0000000000000004</v>
      </c>
      <c r="R218" s="10"/>
      <c r="S218" s="9">
        <v>1.0</v>
      </c>
      <c r="T218" s="9">
        <v>1.0000000000000007</v>
      </c>
      <c r="U218" s="10"/>
      <c r="V218" s="9">
        <v>1.0050000000000001</v>
      </c>
      <c r="W218" s="9">
        <v>1.0000000000000007</v>
      </c>
      <c r="X218" s="10"/>
      <c r="Y218" s="9">
        <v>0.9890000000000003</v>
      </c>
      <c r="Z218" s="9">
        <v>1.0000000000000004</v>
      </c>
      <c r="AA218" s="10"/>
      <c r="AB218" s="9">
        <v>1.0080000000000005</v>
      </c>
      <c r="AC218" s="9">
        <v>0.9990000000000008</v>
      </c>
      <c r="AD218" s="10"/>
      <c r="AE218" s="9">
        <v>0.9700000000000006</v>
      </c>
      <c r="AF218" s="9"/>
      <c r="AG218" s="9">
        <v>1.0000000000000007</v>
      </c>
      <c r="AH218" s="9">
        <v>1.0160000000000002</v>
      </c>
      <c r="AI218" s="9"/>
      <c r="AJ218" s="9">
        <v>0.9990000000000008</v>
      </c>
      <c r="AK218" s="9">
        <v>0.9940000000000007</v>
      </c>
      <c r="AL218" s="9">
        <v>1.0000000000000004</v>
      </c>
      <c r="AM218" s="9"/>
      <c r="AN218" s="9">
        <v>1.0000000000000004</v>
      </c>
      <c r="AO218" s="9"/>
      <c r="AP218" s="9"/>
      <c r="AQ218" s="9">
        <v>1.0000000000000004</v>
      </c>
      <c r="AR218" s="9"/>
      <c r="AS218" s="9">
        <v>1.0000000000000004</v>
      </c>
      <c r="AT218" s="9">
        <v>0.8628</v>
      </c>
      <c r="AU218" s="9">
        <v>0.9999999999999998</v>
      </c>
      <c r="AV218" s="9">
        <v>0.9910000000000004</v>
      </c>
      <c r="AW218" s="9"/>
      <c r="AX218" s="9">
        <v>0.9610000000000007</v>
      </c>
      <c r="AY218" s="9">
        <v>1.0090000000000006</v>
      </c>
      <c r="AZ218" s="9"/>
      <c r="BA218" s="9">
        <v>0.9950000000000006</v>
      </c>
      <c r="BB218" s="9"/>
      <c r="BC218" s="9">
        <v>1.0000000000000007</v>
      </c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</row>
    <row r="219" ht="15.75" customHeight="1">
      <c r="B219" s="14">
        <v>211.5</v>
      </c>
      <c r="C219" s="8">
        <v>0.35600000000000026</v>
      </c>
      <c r="D219" s="9">
        <v>0.5160000000000003</v>
      </c>
      <c r="E219" s="9">
        <v>1.0002000043331674</v>
      </c>
      <c r="F219" s="9">
        <v>1.0000000000000004</v>
      </c>
      <c r="G219" s="9">
        <v>0.9859999999999999</v>
      </c>
      <c r="H219" s="9">
        <v>0.9990000000000006</v>
      </c>
      <c r="I219" s="9">
        <v>1.0022</v>
      </c>
      <c r="J219" s="9"/>
      <c r="K219" s="9"/>
      <c r="L219" s="9"/>
      <c r="M219" s="9"/>
      <c r="N219" s="9"/>
      <c r="O219" s="9">
        <v>0.9990000000000007</v>
      </c>
      <c r="P219" s="9">
        <v>0.9980000000000007</v>
      </c>
      <c r="Q219" s="9">
        <v>1.0000000000000004</v>
      </c>
      <c r="R219" s="10"/>
      <c r="S219" s="9">
        <v>1.0</v>
      </c>
      <c r="T219" s="9">
        <v>1.0000000000000007</v>
      </c>
      <c r="U219" s="10"/>
      <c r="V219" s="9">
        <v>1.0050000000000001</v>
      </c>
      <c r="W219" s="9">
        <v>1.0000000000000007</v>
      </c>
      <c r="X219" s="10"/>
      <c r="Y219" s="9">
        <v>0.9890000000000003</v>
      </c>
      <c r="Z219" s="9">
        <v>1.0000000000000004</v>
      </c>
      <c r="AA219" s="10"/>
      <c r="AB219" s="9">
        <v>1.0080000000000005</v>
      </c>
      <c r="AC219" s="9">
        <v>0.9990000000000008</v>
      </c>
      <c r="AD219" s="10"/>
      <c r="AE219" s="9">
        <v>0.9700000000000006</v>
      </c>
      <c r="AF219" s="9"/>
      <c r="AG219" s="9">
        <v>1.0000000000000007</v>
      </c>
      <c r="AH219" s="9">
        <v>1.0160000000000002</v>
      </c>
      <c r="AI219" s="9"/>
      <c r="AJ219" s="9">
        <v>0.9990000000000008</v>
      </c>
      <c r="AK219" s="9">
        <v>0.9940000000000007</v>
      </c>
      <c r="AL219" s="9">
        <v>1.0000000000000004</v>
      </c>
      <c r="AM219" s="9"/>
      <c r="AN219" s="9">
        <v>1.0000000000000004</v>
      </c>
      <c r="AO219" s="9"/>
      <c r="AP219" s="9"/>
      <c r="AQ219" s="9">
        <v>1.0000000000000004</v>
      </c>
      <c r="AR219" s="9"/>
      <c r="AS219" s="9">
        <v>1.0000000000000004</v>
      </c>
      <c r="AT219" s="9">
        <v>0.865</v>
      </c>
      <c r="AU219" s="9">
        <v>0.9999999999999998</v>
      </c>
      <c r="AV219" s="9">
        <v>0.9910000000000004</v>
      </c>
      <c r="AW219" s="9"/>
      <c r="AX219" s="9">
        <v>0.9610000000000007</v>
      </c>
      <c r="AY219" s="9">
        <v>1.0090000000000006</v>
      </c>
      <c r="AZ219" s="9"/>
      <c r="BA219" s="9">
        <v>0.9950000000000006</v>
      </c>
      <c r="BB219" s="9"/>
      <c r="BC219" s="9">
        <v>1.0000000000000007</v>
      </c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  <c r="EE219" s="9"/>
      <c r="EF219" s="9"/>
      <c r="EG219" s="9"/>
    </row>
    <row r="220" ht="15.75" customHeight="1">
      <c r="B220" s="14">
        <v>212.5</v>
      </c>
      <c r="C220" s="8">
        <v>0.36300000000000027</v>
      </c>
      <c r="D220" s="9">
        <v>0.5210000000000004</v>
      </c>
      <c r="E220" s="9">
        <v>1.0002000043593389</v>
      </c>
      <c r="F220" s="9">
        <v>1.0000000000000004</v>
      </c>
      <c r="G220" s="9">
        <v>0.9859999999999999</v>
      </c>
      <c r="H220" s="9">
        <v>0.9990000000000006</v>
      </c>
      <c r="I220" s="9">
        <v>1.0022</v>
      </c>
      <c r="J220" s="9"/>
      <c r="K220" s="9"/>
      <c r="L220" s="9"/>
      <c r="M220" s="9"/>
      <c r="N220" s="9"/>
      <c r="O220" s="9">
        <v>0.9990000000000007</v>
      </c>
      <c r="P220" s="9">
        <v>0.9980000000000007</v>
      </c>
      <c r="Q220" s="9">
        <v>1.0000000000000004</v>
      </c>
      <c r="R220" s="10"/>
      <c r="S220" s="9">
        <v>1.0</v>
      </c>
      <c r="T220" s="9">
        <v>1.0000000000000007</v>
      </c>
      <c r="U220" s="10"/>
      <c r="V220" s="9">
        <v>1.0050000000000001</v>
      </c>
      <c r="W220" s="9">
        <v>1.0000000000000007</v>
      </c>
      <c r="X220" s="10"/>
      <c r="Y220" s="9">
        <v>0.9890000000000003</v>
      </c>
      <c r="Z220" s="9">
        <v>1.0000000000000004</v>
      </c>
      <c r="AA220" s="10"/>
      <c r="AB220" s="9">
        <v>1.0080000000000005</v>
      </c>
      <c r="AC220" s="9">
        <v>0.9990000000000008</v>
      </c>
      <c r="AD220" s="10"/>
      <c r="AE220" s="9">
        <v>0.9700000000000006</v>
      </c>
      <c r="AF220" s="9"/>
      <c r="AG220" s="9">
        <v>1.0000000000000007</v>
      </c>
      <c r="AH220" s="9">
        <v>1.0160000000000002</v>
      </c>
      <c r="AI220" s="9"/>
      <c r="AJ220" s="9">
        <v>0.9990000000000008</v>
      </c>
      <c r="AK220" s="9">
        <v>0.9940000000000007</v>
      </c>
      <c r="AL220" s="9">
        <v>1.0000000000000004</v>
      </c>
      <c r="AM220" s="9"/>
      <c r="AN220" s="9">
        <v>1.0000000000000004</v>
      </c>
      <c r="AO220" s="9"/>
      <c r="AP220" s="9"/>
      <c r="AQ220" s="9">
        <v>1.0000000000000004</v>
      </c>
      <c r="AR220" s="9"/>
      <c r="AS220" s="9">
        <v>1.0000000000000004</v>
      </c>
      <c r="AT220" s="9">
        <v>0.8664</v>
      </c>
      <c r="AU220" s="9">
        <v>0.9999999999999998</v>
      </c>
      <c r="AV220" s="9">
        <v>0.9910000000000004</v>
      </c>
      <c r="AW220" s="9"/>
      <c r="AX220" s="9">
        <v>0.9610000000000007</v>
      </c>
      <c r="AY220" s="9">
        <v>1.0090000000000006</v>
      </c>
      <c r="AZ220" s="9"/>
      <c r="BA220" s="9">
        <v>0.9950000000000006</v>
      </c>
      <c r="BB220" s="9"/>
      <c r="BC220" s="9">
        <v>1.0000000000000007</v>
      </c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</row>
    <row r="221" ht="15.75" customHeight="1">
      <c r="B221" s="14">
        <v>213.5</v>
      </c>
      <c r="C221" s="8">
        <v>0.36800000000000027</v>
      </c>
      <c r="D221" s="9">
        <v>0.5260000000000004</v>
      </c>
      <c r="E221" s="9">
        <v>1.0002000043855104</v>
      </c>
      <c r="F221" s="9">
        <v>1.0000000000000004</v>
      </c>
      <c r="G221" s="9">
        <v>0.9859999999999999</v>
      </c>
      <c r="H221" s="9">
        <v>0.9990000000000006</v>
      </c>
      <c r="I221" s="9">
        <v>1.0022</v>
      </c>
      <c r="J221" s="9"/>
      <c r="K221" s="9"/>
      <c r="L221" s="9"/>
      <c r="M221" s="9"/>
      <c r="N221" s="9"/>
      <c r="O221" s="9">
        <v>0.9990000000000007</v>
      </c>
      <c r="P221" s="9">
        <v>0.9980000000000007</v>
      </c>
      <c r="Q221" s="9">
        <v>1.0000000000000004</v>
      </c>
      <c r="R221" s="10"/>
      <c r="S221" s="9">
        <v>1.0</v>
      </c>
      <c r="T221" s="9">
        <v>1.0000000000000007</v>
      </c>
      <c r="U221" s="10"/>
      <c r="V221" s="9">
        <v>1.0050000000000001</v>
      </c>
      <c r="W221" s="9">
        <v>1.0000000000000007</v>
      </c>
      <c r="X221" s="10"/>
      <c r="Y221" s="9">
        <v>0.9890000000000003</v>
      </c>
      <c r="Z221" s="9">
        <v>1.0000000000000004</v>
      </c>
      <c r="AA221" s="10"/>
      <c r="AB221" s="9">
        <v>1.0080000000000005</v>
      </c>
      <c r="AC221" s="9">
        <v>0.9990000000000008</v>
      </c>
      <c r="AD221" s="10"/>
      <c r="AE221" s="9">
        <v>0.9700000000000006</v>
      </c>
      <c r="AF221" s="9"/>
      <c r="AG221" s="9">
        <v>1.0000000000000007</v>
      </c>
      <c r="AH221" s="9">
        <v>1.0160000000000002</v>
      </c>
      <c r="AI221" s="9"/>
      <c r="AJ221" s="9">
        <v>0.9990000000000008</v>
      </c>
      <c r="AK221" s="9">
        <v>0.9940000000000007</v>
      </c>
      <c r="AL221" s="9">
        <v>1.0000000000000004</v>
      </c>
      <c r="AM221" s="9"/>
      <c r="AN221" s="9">
        <v>1.0000000000000004</v>
      </c>
      <c r="AO221" s="9"/>
      <c r="AP221" s="9"/>
      <c r="AQ221" s="9">
        <v>1.0000000000000004</v>
      </c>
      <c r="AR221" s="9"/>
      <c r="AS221" s="9">
        <v>1.0000000000000004</v>
      </c>
      <c r="AT221" s="9">
        <v>0.8695999999999999</v>
      </c>
      <c r="AU221" s="9">
        <v>0.9999999999999998</v>
      </c>
      <c r="AV221" s="9">
        <v>0.9910000000000004</v>
      </c>
      <c r="AW221" s="9"/>
      <c r="AX221" s="9">
        <v>0.9620000000000007</v>
      </c>
      <c r="AY221" s="9">
        <v>1.0090000000000006</v>
      </c>
      <c r="AZ221" s="9"/>
      <c r="BA221" s="9">
        <v>0.9950000000000006</v>
      </c>
      <c r="BB221" s="9"/>
      <c r="BC221" s="9">
        <v>1.0000000000000007</v>
      </c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</row>
    <row r="222" ht="15.75" customHeight="1">
      <c r="B222" s="14">
        <v>214.5</v>
      </c>
      <c r="C222" s="8">
        <v>0.3770000000000003</v>
      </c>
      <c r="D222" s="9">
        <v>0.5340000000000004</v>
      </c>
      <c r="E222" s="9">
        <v>1.0002000044116819</v>
      </c>
      <c r="F222" s="9">
        <v>1.0000000000000004</v>
      </c>
      <c r="G222" s="9">
        <v>0.9859999999999999</v>
      </c>
      <c r="H222" s="9">
        <v>0.9990000000000006</v>
      </c>
      <c r="I222" s="9">
        <v>1.0022</v>
      </c>
      <c r="J222" s="9"/>
      <c r="K222" s="9"/>
      <c r="L222" s="9"/>
      <c r="M222" s="9"/>
      <c r="N222" s="9"/>
      <c r="O222" s="9">
        <v>0.9990000000000007</v>
      </c>
      <c r="P222" s="9">
        <v>0.9980000000000007</v>
      </c>
      <c r="Q222" s="9">
        <v>1.0000000000000004</v>
      </c>
      <c r="R222" s="10"/>
      <c r="S222" s="9">
        <v>1.0</v>
      </c>
      <c r="T222" s="9">
        <v>1.0000000000000007</v>
      </c>
      <c r="U222" s="10"/>
      <c r="V222" s="9">
        <v>1.0050000000000001</v>
      </c>
      <c r="W222" s="9">
        <v>1.0000000000000007</v>
      </c>
      <c r="X222" s="10"/>
      <c r="Y222" s="9">
        <v>0.9890000000000003</v>
      </c>
      <c r="Z222" s="9">
        <v>1.0000000000000004</v>
      </c>
      <c r="AA222" s="10"/>
      <c r="AB222" s="9">
        <v>1.0080000000000005</v>
      </c>
      <c r="AC222" s="9">
        <v>0.9990000000000008</v>
      </c>
      <c r="AD222" s="10"/>
      <c r="AE222" s="9">
        <v>0.9700000000000006</v>
      </c>
      <c r="AF222" s="9"/>
      <c r="AG222" s="9">
        <v>1.0000000000000007</v>
      </c>
      <c r="AH222" s="9">
        <v>1.0160000000000002</v>
      </c>
      <c r="AI222" s="9"/>
      <c r="AJ222" s="9">
        <v>0.9990000000000008</v>
      </c>
      <c r="AK222" s="9">
        <v>0.9940000000000007</v>
      </c>
      <c r="AL222" s="9">
        <v>1.0000000000000004</v>
      </c>
      <c r="AM222" s="9"/>
      <c r="AN222" s="9">
        <v>1.0000000000000004</v>
      </c>
      <c r="AO222" s="9"/>
      <c r="AP222" s="9"/>
      <c r="AQ222" s="9">
        <v>1.0000000000000004</v>
      </c>
      <c r="AR222" s="9"/>
      <c r="AS222" s="9">
        <v>1.0000000000000004</v>
      </c>
      <c r="AT222" s="9">
        <v>0.8722</v>
      </c>
      <c r="AU222" s="9">
        <v>0.9999999999999998</v>
      </c>
      <c r="AV222" s="9">
        <v>0.9910000000000004</v>
      </c>
      <c r="AW222" s="9"/>
      <c r="AX222" s="9">
        <v>0.9620000000000007</v>
      </c>
      <c r="AY222" s="9">
        <v>1.0090000000000006</v>
      </c>
      <c r="AZ222" s="9"/>
      <c r="BA222" s="9">
        <v>0.9950000000000006</v>
      </c>
      <c r="BB222" s="9"/>
      <c r="BC222" s="9">
        <v>1.0000000000000007</v>
      </c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  <c r="EE222" s="9"/>
      <c r="EF222" s="9"/>
      <c r="EG222" s="9"/>
    </row>
    <row r="223" ht="15.75" customHeight="1">
      <c r="B223" s="14">
        <v>215.5</v>
      </c>
      <c r="C223" s="8">
        <v>0.3810000000000003</v>
      </c>
      <c r="D223" s="9">
        <v>0.5450000000000004</v>
      </c>
      <c r="E223" s="9">
        <v>1.0002000044378534</v>
      </c>
      <c r="F223" s="9">
        <v>1.0000000000000004</v>
      </c>
      <c r="G223" s="9">
        <v>0.9859999999999999</v>
      </c>
      <c r="H223" s="9">
        <v>0.9990000000000006</v>
      </c>
      <c r="I223" s="9">
        <v>1.0022</v>
      </c>
      <c r="J223" s="9"/>
      <c r="K223" s="9"/>
      <c r="L223" s="9"/>
      <c r="M223" s="9"/>
      <c r="N223" s="9"/>
      <c r="O223" s="9">
        <v>0.9990000000000007</v>
      </c>
      <c r="P223" s="9">
        <v>0.9980000000000007</v>
      </c>
      <c r="Q223" s="9">
        <v>1.0000000000000004</v>
      </c>
      <c r="R223" s="10"/>
      <c r="S223" s="9">
        <v>1.0</v>
      </c>
      <c r="T223" s="9">
        <v>1.0000000000000007</v>
      </c>
      <c r="U223" s="10"/>
      <c r="V223" s="9">
        <v>1.0050000000000001</v>
      </c>
      <c r="W223" s="9">
        <v>1.0000000000000007</v>
      </c>
      <c r="X223" s="10"/>
      <c r="Y223" s="9">
        <v>0.9890000000000003</v>
      </c>
      <c r="Z223" s="9">
        <v>1.0000000000000004</v>
      </c>
      <c r="AA223" s="10"/>
      <c r="AB223" s="9">
        <v>1.0080000000000005</v>
      </c>
      <c r="AC223" s="9">
        <v>0.9990000000000008</v>
      </c>
      <c r="AD223" s="10"/>
      <c r="AE223" s="9">
        <v>0.9700000000000006</v>
      </c>
      <c r="AF223" s="9"/>
      <c r="AG223" s="9">
        <v>1.0000000000000007</v>
      </c>
      <c r="AH223" s="9">
        <v>1.0160000000000002</v>
      </c>
      <c r="AI223" s="9"/>
      <c r="AJ223" s="9">
        <v>0.9990000000000008</v>
      </c>
      <c r="AK223" s="9">
        <v>0.9940000000000007</v>
      </c>
      <c r="AL223" s="9">
        <v>1.0000000000000004</v>
      </c>
      <c r="AM223" s="9"/>
      <c r="AN223" s="9">
        <v>1.0000000000000004</v>
      </c>
      <c r="AO223" s="9"/>
      <c r="AP223" s="9"/>
      <c r="AQ223" s="9">
        <v>1.0000000000000004</v>
      </c>
      <c r="AR223" s="9"/>
      <c r="AS223" s="9">
        <v>1.0000000000000004</v>
      </c>
      <c r="AT223" s="9">
        <v>0.8735999999999999</v>
      </c>
      <c r="AU223" s="9">
        <v>0.9999999999999998</v>
      </c>
      <c r="AV223" s="9">
        <v>0.9910000000000004</v>
      </c>
      <c r="AW223" s="9"/>
      <c r="AX223" s="9">
        <v>0.9620000000000007</v>
      </c>
      <c r="AY223" s="9">
        <v>1.0090000000000006</v>
      </c>
      <c r="AZ223" s="9"/>
      <c r="BA223" s="9">
        <v>0.9950000000000006</v>
      </c>
      <c r="BB223" s="9"/>
      <c r="BC223" s="9">
        <v>1.0000000000000007</v>
      </c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</row>
    <row r="224" ht="15.75" customHeight="1">
      <c r="B224" s="14">
        <v>216.5</v>
      </c>
      <c r="C224" s="8">
        <v>0.3900000000000003</v>
      </c>
      <c r="D224" s="9">
        <v>0.5470000000000004</v>
      </c>
      <c r="E224" s="9">
        <v>1.000200004464025</v>
      </c>
      <c r="F224" s="9">
        <v>1.0000000000000004</v>
      </c>
      <c r="G224" s="9">
        <v>0.9859999999999999</v>
      </c>
      <c r="H224" s="9">
        <v>0.9990000000000006</v>
      </c>
      <c r="I224" s="9">
        <v>1.0022</v>
      </c>
      <c r="J224" s="9"/>
      <c r="K224" s="9"/>
      <c r="L224" s="9"/>
      <c r="M224" s="9"/>
      <c r="N224" s="9"/>
      <c r="O224" s="9">
        <v>0.9990000000000007</v>
      </c>
      <c r="P224" s="9">
        <v>0.9980000000000007</v>
      </c>
      <c r="Q224" s="9">
        <v>1.0000000000000004</v>
      </c>
      <c r="R224" s="10"/>
      <c r="S224" s="9">
        <v>1.0</v>
      </c>
      <c r="T224" s="9">
        <v>1.0000000000000007</v>
      </c>
      <c r="U224" s="10"/>
      <c r="V224" s="9">
        <v>1.0050000000000001</v>
      </c>
      <c r="W224" s="9">
        <v>1.0000000000000007</v>
      </c>
      <c r="X224" s="10"/>
      <c r="Y224" s="9">
        <v>0.9890000000000003</v>
      </c>
      <c r="Z224" s="9">
        <v>1.0000000000000004</v>
      </c>
      <c r="AA224" s="10"/>
      <c r="AB224" s="9">
        <v>1.0080000000000005</v>
      </c>
      <c r="AC224" s="9">
        <v>0.9990000000000008</v>
      </c>
      <c r="AD224" s="10"/>
      <c r="AE224" s="9">
        <v>0.9700000000000006</v>
      </c>
      <c r="AF224" s="9"/>
      <c r="AG224" s="9">
        <v>1.0000000000000007</v>
      </c>
      <c r="AH224" s="9">
        <v>1.0160000000000002</v>
      </c>
      <c r="AI224" s="9"/>
      <c r="AJ224" s="9">
        <v>0.9990000000000008</v>
      </c>
      <c r="AK224" s="9">
        <v>0.9940000000000007</v>
      </c>
      <c r="AL224" s="9">
        <v>1.0000000000000004</v>
      </c>
      <c r="AM224" s="9"/>
      <c r="AN224" s="9">
        <v>1.0000000000000004</v>
      </c>
      <c r="AO224" s="9"/>
      <c r="AP224" s="9"/>
      <c r="AQ224" s="9">
        <v>1.0000000000000004</v>
      </c>
      <c r="AR224" s="9"/>
      <c r="AS224" s="9">
        <v>1.0000000000000004</v>
      </c>
      <c r="AT224" s="9">
        <v>0.8767999999999999</v>
      </c>
      <c r="AU224" s="9">
        <v>0.9999999999999998</v>
      </c>
      <c r="AV224" s="9">
        <v>0.9910000000000004</v>
      </c>
      <c r="AW224" s="9"/>
      <c r="AX224" s="9">
        <v>0.9630000000000007</v>
      </c>
      <c r="AY224" s="9">
        <v>1.0090000000000006</v>
      </c>
      <c r="AZ224" s="9"/>
      <c r="BA224" s="9">
        <v>0.9950000000000006</v>
      </c>
      <c r="BB224" s="9"/>
      <c r="BC224" s="9">
        <v>1.0000000000000007</v>
      </c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</row>
    <row r="225" ht="15.75" customHeight="1">
      <c r="B225" s="14">
        <v>217.5</v>
      </c>
      <c r="C225" s="8">
        <v>0.3970000000000003</v>
      </c>
      <c r="D225" s="9">
        <v>0.5530000000000004</v>
      </c>
      <c r="E225" s="9">
        <v>1.0002000044901964</v>
      </c>
      <c r="F225" s="9">
        <v>1.0000000000000004</v>
      </c>
      <c r="G225" s="9">
        <v>0.9859999999999999</v>
      </c>
      <c r="H225" s="9">
        <v>0.9990000000000006</v>
      </c>
      <c r="I225" s="9">
        <v>1.0022</v>
      </c>
      <c r="J225" s="9"/>
      <c r="K225" s="9"/>
      <c r="L225" s="9"/>
      <c r="M225" s="9"/>
      <c r="N225" s="9"/>
      <c r="O225" s="9">
        <v>0.9990000000000007</v>
      </c>
      <c r="P225" s="9">
        <v>0.9980000000000007</v>
      </c>
      <c r="Q225" s="9">
        <v>1.0000000000000004</v>
      </c>
      <c r="R225" s="10"/>
      <c r="S225" s="9">
        <v>1.0</v>
      </c>
      <c r="T225" s="9">
        <v>1.0000000000000007</v>
      </c>
      <c r="U225" s="10"/>
      <c r="V225" s="9">
        <v>1.0050000000000001</v>
      </c>
      <c r="W225" s="9">
        <v>1.0000000000000007</v>
      </c>
      <c r="X225" s="10"/>
      <c r="Y225" s="9">
        <v>0.9890000000000003</v>
      </c>
      <c r="Z225" s="9">
        <v>1.0000000000000004</v>
      </c>
      <c r="AA225" s="10"/>
      <c r="AB225" s="9">
        <v>1.0080000000000005</v>
      </c>
      <c r="AC225" s="9">
        <v>0.9990000000000008</v>
      </c>
      <c r="AD225" s="10"/>
      <c r="AE225" s="9">
        <v>0.9700000000000006</v>
      </c>
      <c r="AF225" s="9"/>
      <c r="AG225" s="9">
        <v>1.0000000000000007</v>
      </c>
      <c r="AH225" s="9">
        <v>1.0160000000000002</v>
      </c>
      <c r="AI225" s="9"/>
      <c r="AJ225" s="9">
        <v>1.0000000000000007</v>
      </c>
      <c r="AK225" s="9">
        <v>0.9940000000000007</v>
      </c>
      <c r="AL225" s="9">
        <v>1.0000000000000004</v>
      </c>
      <c r="AM225" s="9"/>
      <c r="AN225" s="9">
        <v>1.0000000000000004</v>
      </c>
      <c r="AO225" s="9"/>
      <c r="AP225" s="9"/>
      <c r="AQ225" s="9">
        <v>1.0000000000000004</v>
      </c>
      <c r="AR225" s="9"/>
      <c r="AS225" s="9">
        <v>1.0000000000000004</v>
      </c>
      <c r="AT225" s="9">
        <v>0.8794</v>
      </c>
      <c r="AU225" s="9">
        <v>0.9999999999999998</v>
      </c>
      <c r="AV225" s="9">
        <v>0.9910000000000004</v>
      </c>
      <c r="AW225" s="9"/>
      <c r="AX225" s="9">
        <v>0.9630000000000007</v>
      </c>
      <c r="AY225" s="9">
        <v>1.0090000000000006</v>
      </c>
      <c r="AZ225" s="9"/>
      <c r="BA225" s="9">
        <v>0.9950000000000006</v>
      </c>
      <c r="BB225" s="9"/>
      <c r="BC225" s="9">
        <v>1.0000000000000007</v>
      </c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9"/>
      <c r="EF225" s="9"/>
      <c r="EG225" s="9"/>
    </row>
    <row r="226" ht="15.75" customHeight="1">
      <c r="B226" s="14">
        <v>218.5</v>
      </c>
      <c r="C226" s="8">
        <v>0.4090000000000003</v>
      </c>
      <c r="D226" s="9">
        <v>0.5620000000000004</v>
      </c>
      <c r="E226" s="9">
        <v>1.000200004516368</v>
      </c>
      <c r="F226" s="9">
        <v>1.0000000000000004</v>
      </c>
      <c r="G226" s="9">
        <v>0.9859999999999999</v>
      </c>
      <c r="H226" s="9">
        <v>0.9990000000000006</v>
      </c>
      <c r="I226" s="9">
        <v>1.0022</v>
      </c>
      <c r="J226" s="9"/>
      <c r="K226" s="9"/>
      <c r="L226" s="9"/>
      <c r="M226" s="9"/>
      <c r="N226" s="9"/>
      <c r="O226" s="9">
        <v>0.9990000000000007</v>
      </c>
      <c r="P226" s="9">
        <v>0.9980000000000007</v>
      </c>
      <c r="Q226" s="9">
        <v>1.0000000000000004</v>
      </c>
      <c r="R226" s="10"/>
      <c r="S226" s="9">
        <v>1.0</v>
      </c>
      <c r="T226" s="9">
        <v>1.0000000000000007</v>
      </c>
      <c r="U226" s="10"/>
      <c r="V226" s="9">
        <v>1.0050000000000001</v>
      </c>
      <c r="W226" s="9">
        <v>1.0000000000000007</v>
      </c>
      <c r="X226" s="10"/>
      <c r="Y226" s="9">
        <v>0.9890000000000003</v>
      </c>
      <c r="Z226" s="9">
        <v>1.0000000000000004</v>
      </c>
      <c r="AA226" s="10"/>
      <c r="AB226" s="9">
        <v>1.0080000000000005</v>
      </c>
      <c r="AC226" s="9">
        <v>0.9990000000000008</v>
      </c>
      <c r="AD226" s="10"/>
      <c r="AE226" s="9">
        <v>0.9700000000000006</v>
      </c>
      <c r="AF226" s="9"/>
      <c r="AG226" s="9">
        <v>1.0000000000000007</v>
      </c>
      <c r="AH226" s="9">
        <v>1.0160000000000002</v>
      </c>
      <c r="AI226" s="9"/>
      <c r="AJ226" s="9">
        <v>1.0000000000000007</v>
      </c>
      <c r="AK226" s="9">
        <v>0.9940000000000007</v>
      </c>
      <c r="AL226" s="9">
        <v>1.0000000000000004</v>
      </c>
      <c r="AM226" s="9"/>
      <c r="AN226" s="9">
        <v>1.0000000000000004</v>
      </c>
      <c r="AO226" s="9"/>
      <c r="AP226" s="9"/>
      <c r="AQ226" s="9">
        <v>1.0000000000000004</v>
      </c>
      <c r="AR226" s="9"/>
      <c r="AS226" s="9">
        <v>1.0000000000000004</v>
      </c>
      <c r="AT226" s="9">
        <v>0.8807999999999999</v>
      </c>
      <c r="AU226" s="9">
        <v>0.9999999999999998</v>
      </c>
      <c r="AV226" s="9">
        <v>0.9910000000000004</v>
      </c>
      <c r="AW226" s="9"/>
      <c r="AX226" s="9">
        <v>0.9630000000000007</v>
      </c>
      <c r="AY226" s="9">
        <v>1.0090000000000006</v>
      </c>
      <c r="AZ226" s="9"/>
      <c r="BA226" s="9">
        <v>0.9950000000000006</v>
      </c>
      <c r="BB226" s="9"/>
      <c r="BC226" s="9">
        <v>1.0000000000000007</v>
      </c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</row>
    <row r="227" ht="15.75" customHeight="1">
      <c r="B227" s="14">
        <v>219.5</v>
      </c>
      <c r="C227" s="8">
        <v>0.4160000000000003</v>
      </c>
      <c r="D227" s="9">
        <v>0.5670000000000004</v>
      </c>
      <c r="E227" s="9">
        <v>1.0002000045425394</v>
      </c>
      <c r="F227" s="9">
        <v>1.0000000000000004</v>
      </c>
      <c r="G227" s="9">
        <v>0.9859999999999999</v>
      </c>
      <c r="H227" s="9">
        <v>0.9990000000000006</v>
      </c>
      <c r="I227" s="9">
        <v>1.0022</v>
      </c>
      <c r="J227" s="9"/>
      <c r="K227" s="9"/>
      <c r="L227" s="9"/>
      <c r="M227" s="9"/>
      <c r="N227" s="9"/>
      <c r="O227" s="9">
        <v>0.9990000000000007</v>
      </c>
      <c r="P227" s="9">
        <v>0.9980000000000007</v>
      </c>
      <c r="Q227" s="9">
        <v>1.0000000000000004</v>
      </c>
      <c r="R227" s="10"/>
      <c r="S227" s="9">
        <v>1.0</v>
      </c>
      <c r="T227" s="9">
        <v>1.0000000000000007</v>
      </c>
      <c r="U227" s="10"/>
      <c r="V227" s="9">
        <v>1.0050000000000001</v>
      </c>
      <c r="W227" s="9">
        <v>1.0000000000000007</v>
      </c>
      <c r="X227" s="10"/>
      <c r="Y227" s="9">
        <v>0.9890000000000003</v>
      </c>
      <c r="Z227" s="9">
        <v>1.0000000000000004</v>
      </c>
      <c r="AA227" s="10"/>
      <c r="AB227" s="9">
        <v>1.0080000000000005</v>
      </c>
      <c r="AC227" s="9">
        <v>0.9990000000000008</v>
      </c>
      <c r="AD227" s="10"/>
      <c r="AE227" s="9">
        <v>0.9700000000000006</v>
      </c>
      <c r="AF227" s="9"/>
      <c r="AG227" s="9">
        <v>1.0000000000000007</v>
      </c>
      <c r="AH227" s="9">
        <v>1.0160000000000002</v>
      </c>
      <c r="AI227" s="9"/>
      <c r="AJ227" s="9">
        <v>1.0000000000000007</v>
      </c>
      <c r="AK227" s="9">
        <v>0.9940000000000007</v>
      </c>
      <c r="AL227" s="9">
        <v>1.0000000000000004</v>
      </c>
      <c r="AM227" s="9"/>
      <c r="AN227" s="9">
        <v>1.0000000000000004</v>
      </c>
      <c r="AO227" s="9"/>
      <c r="AP227" s="9"/>
      <c r="AQ227" s="9">
        <v>1.0000000000000004</v>
      </c>
      <c r="AR227" s="9"/>
      <c r="AS227" s="9">
        <v>1.0000000000000004</v>
      </c>
      <c r="AT227" s="9">
        <v>0.8827999999999999</v>
      </c>
      <c r="AU227" s="9">
        <v>0.9999999999999998</v>
      </c>
      <c r="AV227" s="9">
        <v>0.9910000000000004</v>
      </c>
      <c r="AW227" s="9"/>
      <c r="AX227" s="9">
        <v>0.9630000000000007</v>
      </c>
      <c r="AY227" s="9">
        <v>1.0090000000000006</v>
      </c>
      <c r="AZ227" s="9"/>
      <c r="BA227" s="9">
        <v>0.9950000000000006</v>
      </c>
      <c r="BB227" s="9"/>
      <c r="BC227" s="9">
        <v>1.0000000000000007</v>
      </c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</row>
    <row r="228" ht="15.75" customHeight="1">
      <c r="B228" s="14">
        <v>220.5</v>
      </c>
      <c r="C228" s="8">
        <v>0.4230000000000003</v>
      </c>
      <c r="D228" s="9">
        <v>0.5730000000000004</v>
      </c>
      <c r="E228" s="9">
        <v>1.000200004568711</v>
      </c>
      <c r="F228" s="9">
        <v>1.0000000000000004</v>
      </c>
      <c r="G228" s="9">
        <v>0.9859999999999999</v>
      </c>
      <c r="H228" s="9">
        <v>0.9990000000000006</v>
      </c>
      <c r="I228" s="9">
        <v>1.0022</v>
      </c>
      <c r="J228" s="9"/>
      <c r="K228" s="9"/>
      <c r="L228" s="9"/>
      <c r="M228" s="9"/>
      <c r="N228" s="9"/>
      <c r="O228" s="9">
        <v>0.9990000000000007</v>
      </c>
      <c r="P228" s="9">
        <v>0.9980000000000007</v>
      </c>
      <c r="Q228" s="9">
        <v>1.0000000000000004</v>
      </c>
      <c r="R228" s="10"/>
      <c r="S228" s="9">
        <v>1.0</v>
      </c>
      <c r="T228" s="9">
        <v>1.0000000000000007</v>
      </c>
      <c r="U228" s="10"/>
      <c r="V228" s="9">
        <v>1.0050000000000001</v>
      </c>
      <c r="W228" s="9">
        <v>1.0000000000000007</v>
      </c>
      <c r="X228" s="10"/>
      <c r="Y228" s="9">
        <v>0.9890000000000003</v>
      </c>
      <c r="Z228" s="9">
        <v>1.0000000000000004</v>
      </c>
      <c r="AA228" s="10"/>
      <c r="AB228" s="9">
        <v>1.0080000000000005</v>
      </c>
      <c r="AC228" s="9">
        <v>0.9990000000000008</v>
      </c>
      <c r="AD228" s="10"/>
      <c r="AE228" s="9">
        <v>0.9700000000000006</v>
      </c>
      <c r="AF228" s="9"/>
      <c r="AG228" s="9">
        <v>1.0000000000000007</v>
      </c>
      <c r="AH228" s="9">
        <v>1.0160000000000002</v>
      </c>
      <c r="AI228" s="9"/>
      <c r="AJ228" s="9">
        <v>1.0000000000000007</v>
      </c>
      <c r="AK228" s="9">
        <v>0.9940000000000007</v>
      </c>
      <c r="AL228" s="9">
        <v>1.0000000000000004</v>
      </c>
      <c r="AM228" s="9"/>
      <c r="AN228" s="9">
        <v>1.0000000000000004</v>
      </c>
      <c r="AO228" s="9"/>
      <c r="AP228" s="9"/>
      <c r="AQ228" s="9">
        <v>1.0000000000000004</v>
      </c>
      <c r="AR228" s="9"/>
      <c r="AS228" s="9">
        <v>1.0000000000000004</v>
      </c>
      <c r="AT228" s="9">
        <v>0.8841999999999999</v>
      </c>
      <c r="AU228" s="9">
        <v>0.9999999999999998</v>
      </c>
      <c r="AV228" s="9">
        <v>0.9910000000000004</v>
      </c>
      <c r="AW228" s="9"/>
      <c r="AX228" s="9">
        <v>0.9640000000000007</v>
      </c>
      <c r="AY228" s="9">
        <v>1.0090000000000006</v>
      </c>
      <c r="AZ228" s="9"/>
      <c r="BA228" s="9">
        <v>0.9950000000000006</v>
      </c>
      <c r="BB228" s="9"/>
      <c r="BC228" s="9">
        <v>1.0000000000000007</v>
      </c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</row>
    <row r="229" ht="15.75" customHeight="1">
      <c r="B229" s="14">
        <v>221.5</v>
      </c>
      <c r="C229" s="8">
        <v>0.4270000000000003</v>
      </c>
      <c r="D229" s="9">
        <v>0.5740000000000004</v>
      </c>
      <c r="E229" s="9">
        <v>1.0002000045948825</v>
      </c>
      <c r="F229" s="9">
        <v>1.0000000000000004</v>
      </c>
      <c r="G229" s="9">
        <v>0.9859999999999999</v>
      </c>
      <c r="H229" s="9">
        <v>0.9990000000000006</v>
      </c>
      <c r="I229" s="9">
        <v>1.0022</v>
      </c>
      <c r="J229" s="9"/>
      <c r="K229" s="9"/>
      <c r="L229" s="9"/>
      <c r="M229" s="9"/>
      <c r="N229" s="9"/>
      <c r="O229" s="9">
        <v>0.9990000000000007</v>
      </c>
      <c r="P229" s="9">
        <v>0.9980000000000007</v>
      </c>
      <c r="Q229" s="9">
        <v>1.0000000000000004</v>
      </c>
      <c r="R229" s="10"/>
      <c r="S229" s="9">
        <v>1.0</v>
      </c>
      <c r="T229" s="9">
        <v>1.0000000000000007</v>
      </c>
      <c r="U229" s="10"/>
      <c r="V229" s="9">
        <v>1.0050000000000001</v>
      </c>
      <c r="W229" s="9">
        <v>1.0000000000000007</v>
      </c>
      <c r="X229" s="10"/>
      <c r="Y229" s="9">
        <v>0.9890000000000003</v>
      </c>
      <c r="Z229" s="9">
        <v>1.0000000000000004</v>
      </c>
      <c r="AA229" s="10"/>
      <c r="AB229" s="9">
        <v>1.0080000000000005</v>
      </c>
      <c r="AC229" s="9">
        <v>0.9990000000000008</v>
      </c>
      <c r="AD229" s="10"/>
      <c r="AE229" s="9">
        <v>0.9700000000000006</v>
      </c>
      <c r="AF229" s="9"/>
      <c r="AG229" s="9">
        <v>1.0000000000000007</v>
      </c>
      <c r="AH229" s="9">
        <v>1.0160000000000002</v>
      </c>
      <c r="AI229" s="9"/>
      <c r="AJ229" s="9">
        <v>1.0000000000000007</v>
      </c>
      <c r="AK229" s="9">
        <v>0.9940000000000007</v>
      </c>
      <c r="AL229" s="9">
        <v>1.0000000000000004</v>
      </c>
      <c r="AM229" s="9"/>
      <c r="AN229" s="9">
        <v>1.0000000000000004</v>
      </c>
      <c r="AO229" s="9"/>
      <c r="AP229" s="9"/>
      <c r="AQ229" s="9">
        <v>1.0000000000000004</v>
      </c>
      <c r="AR229" s="9"/>
      <c r="AS229" s="9">
        <v>1.0000000000000004</v>
      </c>
      <c r="AT229" s="9">
        <v>0.8857999999999999</v>
      </c>
      <c r="AU229" s="9">
        <v>0.9999999999999998</v>
      </c>
      <c r="AV229" s="9">
        <v>0.9910000000000004</v>
      </c>
      <c r="AW229" s="9"/>
      <c r="AX229" s="9">
        <v>0.9640000000000007</v>
      </c>
      <c r="AY229" s="9">
        <v>1.0090000000000006</v>
      </c>
      <c r="AZ229" s="9"/>
      <c r="BA229" s="9">
        <v>0.9950000000000006</v>
      </c>
      <c r="BB229" s="9"/>
      <c r="BC229" s="9">
        <v>1.0000000000000007</v>
      </c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  <c r="EG229" s="9"/>
    </row>
    <row r="230" ht="15.75" customHeight="1">
      <c r="B230" s="14">
        <v>222.5</v>
      </c>
      <c r="C230" s="8">
        <v>0.43700000000000033</v>
      </c>
      <c r="D230" s="9">
        <v>0.5820000000000004</v>
      </c>
      <c r="E230" s="9">
        <v>1.000200004621054</v>
      </c>
      <c r="F230" s="9">
        <v>1.0000000000000004</v>
      </c>
      <c r="G230" s="9">
        <v>0.9859999999999999</v>
      </c>
      <c r="H230" s="9">
        <v>0.9990000000000006</v>
      </c>
      <c r="I230" s="9">
        <v>1.0022</v>
      </c>
      <c r="J230" s="9"/>
      <c r="K230" s="9"/>
      <c r="L230" s="9"/>
      <c r="M230" s="9"/>
      <c r="N230" s="9"/>
      <c r="O230" s="9">
        <v>0.9990000000000007</v>
      </c>
      <c r="P230" s="9">
        <v>0.9980000000000007</v>
      </c>
      <c r="Q230" s="9">
        <v>1.0000000000000004</v>
      </c>
      <c r="R230" s="10"/>
      <c r="S230" s="9">
        <v>1.0</v>
      </c>
      <c r="T230" s="9">
        <v>1.0000000000000007</v>
      </c>
      <c r="U230" s="10"/>
      <c r="V230" s="9">
        <v>1.0050000000000001</v>
      </c>
      <c r="W230" s="9">
        <v>1.0000000000000007</v>
      </c>
      <c r="X230" s="10"/>
      <c r="Y230" s="9">
        <v>0.9890000000000003</v>
      </c>
      <c r="Z230" s="9">
        <v>1.0000000000000004</v>
      </c>
      <c r="AA230" s="10"/>
      <c r="AB230" s="9">
        <v>1.0080000000000005</v>
      </c>
      <c r="AC230" s="9">
        <v>0.9990000000000008</v>
      </c>
      <c r="AD230" s="10"/>
      <c r="AE230" s="9">
        <v>0.9700000000000006</v>
      </c>
      <c r="AF230" s="9"/>
      <c r="AG230" s="9">
        <v>1.0000000000000007</v>
      </c>
      <c r="AH230" s="9">
        <v>1.0160000000000002</v>
      </c>
      <c r="AI230" s="9"/>
      <c r="AJ230" s="9">
        <v>1.0000000000000007</v>
      </c>
      <c r="AK230" s="9">
        <v>0.9940000000000007</v>
      </c>
      <c r="AL230" s="9">
        <v>1.0000000000000004</v>
      </c>
      <c r="AM230" s="9"/>
      <c r="AN230" s="9">
        <v>1.0000000000000004</v>
      </c>
      <c r="AO230" s="9"/>
      <c r="AP230" s="9"/>
      <c r="AQ230" s="9">
        <v>1.0000000000000004</v>
      </c>
      <c r="AR230" s="9"/>
      <c r="AS230" s="9">
        <v>1.0000000000000004</v>
      </c>
      <c r="AT230" s="9">
        <v>0.8871999999999999</v>
      </c>
      <c r="AU230" s="9">
        <v>0.9999999999999998</v>
      </c>
      <c r="AV230" s="9">
        <v>0.9910000000000004</v>
      </c>
      <c r="AW230" s="9"/>
      <c r="AX230" s="9">
        <v>0.9640000000000007</v>
      </c>
      <c r="AY230" s="9">
        <v>1.0090000000000006</v>
      </c>
      <c r="AZ230" s="9"/>
      <c r="BA230" s="9">
        <v>0.9950000000000006</v>
      </c>
      <c r="BB230" s="9"/>
      <c r="BC230" s="9">
        <v>1.0000000000000007</v>
      </c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  <c r="EE230" s="9"/>
      <c r="EF230" s="9"/>
      <c r="EG230" s="9"/>
    </row>
    <row r="231" ht="15.75" customHeight="1">
      <c r="B231" s="14">
        <v>223.5</v>
      </c>
      <c r="C231" s="8">
        <v>0.44600000000000034</v>
      </c>
      <c r="D231" s="9">
        <v>0.5900000000000004</v>
      </c>
      <c r="E231" s="9">
        <v>1.0002000046472255</v>
      </c>
      <c r="F231" s="9">
        <v>1.0000000000000004</v>
      </c>
      <c r="G231" s="9">
        <v>0.9859999999999999</v>
      </c>
      <c r="H231" s="9">
        <v>0.9990000000000006</v>
      </c>
      <c r="I231" s="9">
        <v>1.0022</v>
      </c>
      <c r="J231" s="9"/>
      <c r="K231" s="9"/>
      <c r="L231" s="9"/>
      <c r="M231" s="9"/>
      <c r="N231" s="9"/>
      <c r="O231" s="9">
        <v>0.9990000000000007</v>
      </c>
      <c r="P231" s="9">
        <v>0.9980000000000007</v>
      </c>
      <c r="Q231" s="9">
        <v>1.0000000000000004</v>
      </c>
      <c r="R231" s="10"/>
      <c r="S231" s="9">
        <v>1.0</v>
      </c>
      <c r="T231" s="9">
        <v>1.0000000000000007</v>
      </c>
      <c r="U231" s="10"/>
      <c r="V231" s="9">
        <v>1.0050000000000001</v>
      </c>
      <c r="W231" s="9">
        <v>1.0000000000000007</v>
      </c>
      <c r="X231" s="10"/>
      <c r="Y231" s="9">
        <v>0.9890000000000003</v>
      </c>
      <c r="Z231" s="9">
        <v>1.0000000000000004</v>
      </c>
      <c r="AA231" s="10"/>
      <c r="AB231" s="9">
        <v>1.0080000000000005</v>
      </c>
      <c r="AC231" s="9">
        <v>0.9990000000000008</v>
      </c>
      <c r="AD231" s="10"/>
      <c r="AE231" s="9">
        <v>0.9700000000000006</v>
      </c>
      <c r="AF231" s="9"/>
      <c r="AG231" s="9">
        <v>1.0000000000000007</v>
      </c>
      <c r="AH231" s="9">
        <v>1.0160000000000002</v>
      </c>
      <c r="AI231" s="9"/>
      <c r="AJ231" s="9">
        <v>1.0000000000000007</v>
      </c>
      <c r="AK231" s="9">
        <v>0.9940000000000007</v>
      </c>
      <c r="AL231" s="9">
        <v>1.0000000000000004</v>
      </c>
      <c r="AM231" s="9"/>
      <c r="AN231" s="9">
        <v>1.0000000000000004</v>
      </c>
      <c r="AO231" s="9"/>
      <c r="AP231" s="9"/>
      <c r="AQ231" s="9">
        <v>1.0000000000000004</v>
      </c>
      <c r="AR231" s="9"/>
      <c r="AS231" s="9">
        <v>1.0000000000000004</v>
      </c>
      <c r="AT231" s="9">
        <v>0.8889999999999999</v>
      </c>
      <c r="AU231" s="9">
        <v>0.9999999999999998</v>
      </c>
      <c r="AV231" s="9">
        <v>0.9910000000000004</v>
      </c>
      <c r="AW231" s="9"/>
      <c r="AX231" s="9">
        <v>0.9650000000000007</v>
      </c>
      <c r="AY231" s="9">
        <v>1.0090000000000006</v>
      </c>
      <c r="AZ231" s="9"/>
      <c r="BA231" s="9">
        <v>0.9950000000000006</v>
      </c>
      <c r="BB231" s="9"/>
      <c r="BC231" s="9">
        <v>1.0000000000000007</v>
      </c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</row>
    <row r="232" ht="15.75" customHeight="1">
      <c r="B232" s="14">
        <v>224.5</v>
      </c>
      <c r="C232" s="8">
        <v>0.45400000000000035</v>
      </c>
      <c r="D232" s="9">
        <v>0.5970000000000004</v>
      </c>
      <c r="E232" s="9">
        <v>1.000200004673397</v>
      </c>
      <c r="F232" s="9">
        <v>1.0000000000000004</v>
      </c>
      <c r="G232" s="9">
        <v>0.9859999999999999</v>
      </c>
      <c r="H232" s="9">
        <v>0.9990000000000006</v>
      </c>
      <c r="I232" s="9">
        <v>1.0022</v>
      </c>
      <c r="J232" s="9"/>
      <c r="K232" s="9"/>
      <c r="L232" s="9"/>
      <c r="M232" s="9"/>
      <c r="N232" s="9"/>
      <c r="O232" s="9">
        <v>0.9990000000000007</v>
      </c>
      <c r="P232" s="9">
        <v>0.9980000000000007</v>
      </c>
      <c r="Q232" s="9">
        <v>1.0000000000000004</v>
      </c>
      <c r="R232" s="10"/>
      <c r="S232" s="9">
        <v>1.0</v>
      </c>
      <c r="T232" s="9">
        <v>1.0000000000000007</v>
      </c>
      <c r="U232" s="10"/>
      <c r="V232" s="9">
        <v>1.0050000000000001</v>
      </c>
      <c r="W232" s="9">
        <v>1.0000000000000007</v>
      </c>
      <c r="X232" s="10"/>
      <c r="Y232" s="9">
        <v>0.9890000000000003</v>
      </c>
      <c r="Z232" s="9">
        <v>1.0000000000000004</v>
      </c>
      <c r="AA232" s="10"/>
      <c r="AB232" s="9">
        <v>1.0080000000000005</v>
      </c>
      <c r="AC232" s="9">
        <v>0.9990000000000008</v>
      </c>
      <c r="AD232" s="10"/>
      <c r="AE232" s="9">
        <v>0.9700000000000006</v>
      </c>
      <c r="AF232" s="9"/>
      <c r="AG232" s="9">
        <v>1.0000000000000007</v>
      </c>
      <c r="AH232" s="9">
        <v>1.0160000000000002</v>
      </c>
      <c r="AI232" s="9"/>
      <c r="AJ232" s="9">
        <v>1.0000000000000007</v>
      </c>
      <c r="AK232" s="9">
        <v>0.9940000000000007</v>
      </c>
      <c r="AL232" s="9">
        <v>1.0000000000000004</v>
      </c>
      <c r="AM232" s="9"/>
      <c r="AN232" s="9">
        <v>1.0000000000000004</v>
      </c>
      <c r="AO232" s="9"/>
      <c r="AP232" s="9"/>
      <c r="AQ232" s="9">
        <v>1.0000000000000004</v>
      </c>
      <c r="AR232" s="9"/>
      <c r="AS232" s="9">
        <v>1.0000000000000004</v>
      </c>
      <c r="AT232" s="9">
        <v>0.8906</v>
      </c>
      <c r="AU232" s="9">
        <v>0.9999999999999998</v>
      </c>
      <c r="AV232" s="9">
        <v>0.9910000000000004</v>
      </c>
      <c r="AW232" s="9"/>
      <c r="AX232" s="9">
        <v>0.9660000000000007</v>
      </c>
      <c r="AY232" s="9">
        <v>1.0090000000000006</v>
      </c>
      <c r="AZ232" s="9"/>
      <c r="BA232" s="9">
        <v>0.9950000000000006</v>
      </c>
      <c r="BB232" s="9"/>
      <c r="BC232" s="9">
        <v>1.0000000000000007</v>
      </c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</row>
    <row r="233" ht="15.75" customHeight="1">
      <c r="B233" s="14">
        <v>225.5</v>
      </c>
      <c r="C233" s="8">
        <v>0.46700000000000036</v>
      </c>
      <c r="D233" s="9">
        <v>0.6020000000000004</v>
      </c>
      <c r="E233" s="9">
        <v>1.0002000046995685</v>
      </c>
      <c r="F233" s="9">
        <v>1.0000000000000004</v>
      </c>
      <c r="G233" s="9">
        <v>0.9859999999999999</v>
      </c>
      <c r="H233" s="9">
        <v>0.9990000000000006</v>
      </c>
      <c r="I233" s="9">
        <v>1.0022</v>
      </c>
      <c r="J233" s="9"/>
      <c r="K233" s="9"/>
      <c r="L233" s="9"/>
      <c r="M233" s="9"/>
      <c r="N233" s="9"/>
      <c r="O233" s="9">
        <v>0.9990000000000007</v>
      </c>
      <c r="P233" s="9">
        <v>0.9980000000000007</v>
      </c>
      <c r="Q233" s="9">
        <v>1.0000000000000004</v>
      </c>
      <c r="R233" s="10"/>
      <c r="S233" s="9">
        <v>1.0</v>
      </c>
      <c r="T233" s="9">
        <v>1.0000000000000007</v>
      </c>
      <c r="U233" s="10"/>
      <c r="V233" s="9">
        <v>1.0050000000000001</v>
      </c>
      <c r="W233" s="9">
        <v>1.0000000000000007</v>
      </c>
      <c r="X233" s="10"/>
      <c r="Y233" s="9">
        <v>0.9890000000000003</v>
      </c>
      <c r="Z233" s="9">
        <v>1.0000000000000004</v>
      </c>
      <c r="AA233" s="10"/>
      <c r="AB233" s="9">
        <v>1.0080000000000005</v>
      </c>
      <c r="AC233" s="9">
        <v>0.9990000000000008</v>
      </c>
      <c r="AD233" s="10"/>
      <c r="AE233" s="9">
        <v>0.9700000000000006</v>
      </c>
      <c r="AF233" s="9"/>
      <c r="AG233" s="9">
        <v>1.0000000000000007</v>
      </c>
      <c r="AH233" s="9">
        <v>1.0160000000000002</v>
      </c>
      <c r="AI233" s="9"/>
      <c r="AJ233" s="9">
        <v>1.0000000000000007</v>
      </c>
      <c r="AK233" s="9">
        <v>0.9940000000000007</v>
      </c>
      <c r="AL233" s="9">
        <v>1.0000000000000004</v>
      </c>
      <c r="AM233" s="9"/>
      <c r="AN233" s="9">
        <v>1.0000000000000004</v>
      </c>
      <c r="AO233" s="9"/>
      <c r="AP233" s="9"/>
      <c r="AQ233" s="9">
        <v>1.0000000000000004</v>
      </c>
      <c r="AR233" s="9"/>
      <c r="AS233" s="9">
        <v>1.0000000000000004</v>
      </c>
      <c r="AT233" s="9">
        <v>0.8917999999999999</v>
      </c>
      <c r="AU233" s="9">
        <v>0.9999999999999998</v>
      </c>
      <c r="AV233" s="9">
        <v>0.9910000000000004</v>
      </c>
      <c r="AW233" s="9"/>
      <c r="AX233" s="9">
        <v>0.9660000000000007</v>
      </c>
      <c r="AY233" s="9">
        <v>1.0090000000000006</v>
      </c>
      <c r="AZ233" s="9"/>
      <c r="BA233" s="9">
        <v>0.9950000000000006</v>
      </c>
      <c r="BB233" s="9"/>
      <c r="BC233" s="9">
        <v>1.0000000000000007</v>
      </c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</row>
    <row r="234" ht="15.75" customHeight="1">
      <c r="B234" s="14">
        <v>226.5</v>
      </c>
      <c r="C234" s="8">
        <v>0.47400000000000037</v>
      </c>
      <c r="D234" s="9">
        <v>0.6080000000000004</v>
      </c>
      <c r="E234" s="9">
        <v>1.00020000472574</v>
      </c>
      <c r="F234" s="9">
        <v>1.0000000000000004</v>
      </c>
      <c r="G234" s="9">
        <v>0.9859999999999999</v>
      </c>
      <c r="H234" s="9">
        <v>0.9990000000000006</v>
      </c>
      <c r="I234" s="9">
        <v>1.0022</v>
      </c>
      <c r="J234" s="9"/>
      <c r="K234" s="9"/>
      <c r="L234" s="9"/>
      <c r="M234" s="9"/>
      <c r="N234" s="9"/>
      <c r="O234" s="9">
        <v>0.9990000000000007</v>
      </c>
      <c r="P234" s="9">
        <v>0.9980000000000007</v>
      </c>
      <c r="Q234" s="9">
        <v>1.0000000000000004</v>
      </c>
      <c r="R234" s="10"/>
      <c r="S234" s="9">
        <v>1.0</v>
      </c>
      <c r="T234" s="9">
        <v>1.0000000000000007</v>
      </c>
      <c r="U234" s="10"/>
      <c r="V234" s="9">
        <v>1.0050000000000001</v>
      </c>
      <c r="W234" s="9">
        <v>1.0000000000000007</v>
      </c>
      <c r="X234" s="10"/>
      <c r="Y234" s="9">
        <v>0.9890000000000003</v>
      </c>
      <c r="Z234" s="9">
        <v>1.0000000000000004</v>
      </c>
      <c r="AA234" s="10"/>
      <c r="AB234" s="9">
        <v>1.0080000000000005</v>
      </c>
      <c r="AC234" s="9">
        <v>0.9990000000000008</v>
      </c>
      <c r="AD234" s="10"/>
      <c r="AE234" s="9">
        <v>0.9700000000000006</v>
      </c>
      <c r="AF234" s="9"/>
      <c r="AG234" s="9">
        <v>1.0000000000000007</v>
      </c>
      <c r="AH234" s="9">
        <v>1.0160000000000002</v>
      </c>
      <c r="AI234" s="9"/>
      <c r="AJ234" s="9">
        <v>1.0000000000000007</v>
      </c>
      <c r="AK234" s="9">
        <v>0.9940000000000007</v>
      </c>
      <c r="AL234" s="9">
        <v>1.0000000000000004</v>
      </c>
      <c r="AM234" s="9"/>
      <c r="AN234" s="9">
        <v>1.0000000000000004</v>
      </c>
      <c r="AO234" s="9"/>
      <c r="AP234" s="9"/>
      <c r="AQ234" s="9">
        <v>1.0000000000000004</v>
      </c>
      <c r="AR234" s="9"/>
      <c r="AS234" s="9">
        <v>1.0000000000000004</v>
      </c>
      <c r="AT234" s="9">
        <v>0.8944</v>
      </c>
      <c r="AU234" s="9">
        <v>0.9999999999999998</v>
      </c>
      <c r="AV234" s="9">
        <v>0.9910000000000004</v>
      </c>
      <c r="AW234" s="9"/>
      <c r="AX234" s="9">
        <v>0.9660000000000007</v>
      </c>
      <c r="AY234" s="9">
        <v>1.0090000000000006</v>
      </c>
      <c r="AZ234" s="9"/>
      <c r="BA234" s="9">
        <v>0.9950000000000006</v>
      </c>
      <c r="BB234" s="9"/>
      <c r="BC234" s="9">
        <v>1.0000000000000007</v>
      </c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</row>
    <row r="235" ht="15.75" customHeight="1">
      <c r="B235" s="14">
        <v>227.5</v>
      </c>
      <c r="C235" s="8">
        <v>0.4850000000000004</v>
      </c>
      <c r="D235" s="9">
        <v>0.6150000000000004</v>
      </c>
      <c r="E235" s="9">
        <v>1.0002000047519115</v>
      </c>
      <c r="F235" s="9">
        <v>1.0000000000000004</v>
      </c>
      <c r="G235" s="9">
        <v>0.9859999999999999</v>
      </c>
      <c r="H235" s="9">
        <v>0.9990000000000006</v>
      </c>
      <c r="I235" s="9">
        <v>1.0022</v>
      </c>
      <c r="J235" s="9"/>
      <c r="K235" s="9"/>
      <c r="L235" s="9"/>
      <c r="M235" s="9"/>
      <c r="N235" s="9"/>
      <c r="O235" s="9">
        <v>0.9990000000000007</v>
      </c>
      <c r="P235" s="9">
        <v>0.9980000000000007</v>
      </c>
      <c r="Q235" s="9">
        <v>1.0000000000000004</v>
      </c>
      <c r="R235" s="10"/>
      <c r="S235" s="9">
        <v>1.0</v>
      </c>
      <c r="T235" s="9">
        <v>1.0000000000000007</v>
      </c>
      <c r="U235" s="10"/>
      <c r="V235" s="9">
        <v>1.0050000000000001</v>
      </c>
      <c r="W235" s="9">
        <v>1.0000000000000007</v>
      </c>
      <c r="X235" s="10"/>
      <c r="Y235" s="9">
        <v>0.9890000000000003</v>
      </c>
      <c r="Z235" s="9">
        <v>1.0000000000000004</v>
      </c>
      <c r="AA235" s="10"/>
      <c r="AB235" s="9">
        <v>1.0080000000000005</v>
      </c>
      <c r="AC235" s="9">
        <v>0.9990000000000008</v>
      </c>
      <c r="AD235" s="10"/>
      <c r="AE235" s="9">
        <v>0.9700000000000006</v>
      </c>
      <c r="AF235" s="9"/>
      <c r="AG235" s="9">
        <v>1.0000000000000007</v>
      </c>
      <c r="AH235" s="9">
        <v>1.0160000000000002</v>
      </c>
      <c r="AI235" s="9"/>
      <c r="AJ235" s="9">
        <v>1.0000000000000007</v>
      </c>
      <c r="AK235" s="9">
        <v>0.9940000000000007</v>
      </c>
      <c r="AL235" s="9">
        <v>1.0000000000000004</v>
      </c>
      <c r="AM235" s="9"/>
      <c r="AN235" s="9">
        <v>1.0000000000000004</v>
      </c>
      <c r="AO235" s="9"/>
      <c r="AP235" s="9"/>
      <c r="AQ235" s="9">
        <v>1.0000000000000004</v>
      </c>
      <c r="AR235" s="9"/>
      <c r="AS235" s="9">
        <v>1.0000000000000004</v>
      </c>
      <c r="AT235" s="9">
        <v>0.8957999999999999</v>
      </c>
      <c r="AU235" s="9">
        <v>0.9999999999999998</v>
      </c>
      <c r="AV235" s="9">
        <v>0.9910000000000004</v>
      </c>
      <c r="AW235" s="9"/>
      <c r="AX235" s="9">
        <v>0.9680000000000007</v>
      </c>
      <c r="AY235" s="9">
        <v>1.0090000000000006</v>
      </c>
      <c r="AZ235" s="9"/>
      <c r="BA235" s="9">
        <v>0.9950000000000006</v>
      </c>
      <c r="BB235" s="9"/>
      <c r="BC235" s="9">
        <v>1.0000000000000007</v>
      </c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  <c r="EE235" s="9"/>
      <c r="EF235" s="9"/>
      <c r="EG235" s="9"/>
    </row>
    <row r="236" ht="15.75" customHeight="1">
      <c r="B236" s="14">
        <v>228.5</v>
      </c>
      <c r="C236" s="8">
        <v>0.4900000000000004</v>
      </c>
      <c r="D236" s="9">
        <v>0.6200000000000004</v>
      </c>
      <c r="E236" s="9">
        <v>1.000200004778083</v>
      </c>
      <c r="F236" s="9">
        <v>1.0000000000000004</v>
      </c>
      <c r="G236" s="9">
        <v>0.9859999999999999</v>
      </c>
      <c r="H236" s="9">
        <v>0.9990000000000006</v>
      </c>
      <c r="I236" s="9">
        <v>1.0022</v>
      </c>
      <c r="J236" s="9"/>
      <c r="K236" s="9"/>
      <c r="L236" s="9"/>
      <c r="M236" s="9"/>
      <c r="N236" s="9"/>
      <c r="O236" s="9">
        <v>0.9990000000000007</v>
      </c>
      <c r="P236" s="9">
        <v>0.9980000000000007</v>
      </c>
      <c r="Q236" s="9">
        <v>1.0000000000000004</v>
      </c>
      <c r="R236" s="10"/>
      <c r="S236" s="9">
        <v>1.0</v>
      </c>
      <c r="T236" s="9">
        <v>1.0000000000000007</v>
      </c>
      <c r="U236" s="10"/>
      <c r="V236" s="9">
        <v>1.0050000000000001</v>
      </c>
      <c r="W236" s="9">
        <v>1.0000000000000007</v>
      </c>
      <c r="X236" s="10"/>
      <c r="Y236" s="9">
        <v>0.9890000000000003</v>
      </c>
      <c r="Z236" s="9">
        <v>1.0000000000000004</v>
      </c>
      <c r="AA236" s="10"/>
      <c r="AB236" s="9">
        <v>1.0080000000000005</v>
      </c>
      <c r="AC236" s="9">
        <v>0.9990000000000008</v>
      </c>
      <c r="AD236" s="10"/>
      <c r="AE236" s="9">
        <v>0.9700000000000006</v>
      </c>
      <c r="AF236" s="9"/>
      <c r="AG236" s="9">
        <v>1.0000000000000007</v>
      </c>
      <c r="AH236" s="9">
        <v>1.0160000000000002</v>
      </c>
      <c r="AI236" s="9"/>
      <c r="AJ236" s="9">
        <v>1.0000000000000007</v>
      </c>
      <c r="AK236" s="9">
        <v>0.9940000000000007</v>
      </c>
      <c r="AL236" s="9">
        <v>1.0000000000000004</v>
      </c>
      <c r="AM236" s="9"/>
      <c r="AN236" s="9">
        <v>1.0000000000000004</v>
      </c>
      <c r="AO236" s="9"/>
      <c r="AP236" s="9"/>
      <c r="AQ236" s="9">
        <v>1.0000000000000004</v>
      </c>
      <c r="AR236" s="9"/>
      <c r="AS236" s="9">
        <v>1.0000000000000004</v>
      </c>
      <c r="AT236" s="9">
        <v>0.8971999999999999</v>
      </c>
      <c r="AU236" s="9">
        <v>0.9999999999999998</v>
      </c>
      <c r="AV236" s="9">
        <v>0.9910000000000004</v>
      </c>
      <c r="AW236" s="9"/>
      <c r="AX236" s="9">
        <v>0.9680000000000007</v>
      </c>
      <c r="AY236" s="9">
        <v>1.0090000000000006</v>
      </c>
      <c r="AZ236" s="9"/>
      <c r="BA236" s="9">
        <v>0.9950000000000006</v>
      </c>
      <c r="BB236" s="9"/>
      <c r="BC236" s="9">
        <v>1.0000000000000007</v>
      </c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  <c r="EE236" s="9"/>
      <c r="EF236" s="9"/>
      <c r="EG236" s="9"/>
    </row>
    <row r="237" ht="15.75" customHeight="1">
      <c r="B237" s="14">
        <v>229.5</v>
      </c>
      <c r="C237" s="8">
        <v>0.4960000000000004</v>
      </c>
      <c r="D237" s="9">
        <v>0.6250000000000004</v>
      </c>
      <c r="E237" s="9">
        <v>1.0002000048042545</v>
      </c>
      <c r="F237" s="9">
        <v>1.0000000000000004</v>
      </c>
      <c r="G237" s="9">
        <v>0.9859999999999999</v>
      </c>
      <c r="H237" s="9">
        <v>0.9990000000000006</v>
      </c>
      <c r="I237" s="9">
        <v>1.0022</v>
      </c>
      <c r="J237" s="9"/>
      <c r="K237" s="9"/>
      <c r="L237" s="9"/>
      <c r="M237" s="9"/>
      <c r="N237" s="9"/>
      <c r="O237" s="9">
        <v>0.9990000000000007</v>
      </c>
      <c r="P237" s="9">
        <v>0.9980000000000007</v>
      </c>
      <c r="Q237" s="9">
        <v>1.0000000000000004</v>
      </c>
      <c r="R237" s="10"/>
      <c r="S237" s="9">
        <v>1.0</v>
      </c>
      <c r="T237" s="9">
        <v>1.0000000000000007</v>
      </c>
      <c r="U237" s="10"/>
      <c r="V237" s="9">
        <v>1.0050000000000001</v>
      </c>
      <c r="W237" s="9">
        <v>1.0000000000000007</v>
      </c>
      <c r="X237" s="10"/>
      <c r="Y237" s="9">
        <v>0.9890000000000003</v>
      </c>
      <c r="Z237" s="9">
        <v>1.0000000000000004</v>
      </c>
      <c r="AA237" s="10"/>
      <c r="AB237" s="9">
        <v>1.0080000000000005</v>
      </c>
      <c r="AC237" s="9">
        <v>0.9990000000000008</v>
      </c>
      <c r="AD237" s="10"/>
      <c r="AE237" s="9">
        <v>0.9700000000000006</v>
      </c>
      <c r="AF237" s="9"/>
      <c r="AG237" s="9">
        <v>1.0000000000000007</v>
      </c>
      <c r="AH237" s="9">
        <v>1.0160000000000002</v>
      </c>
      <c r="AI237" s="9"/>
      <c r="AJ237" s="9">
        <v>1.0000000000000007</v>
      </c>
      <c r="AK237" s="9">
        <v>0.9940000000000007</v>
      </c>
      <c r="AL237" s="9">
        <v>1.0000000000000004</v>
      </c>
      <c r="AM237" s="9"/>
      <c r="AN237" s="9">
        <v>1.0000000000000004</v>
      </c>
      <c r="AO237" s="9"/>
      <c r="AP237" s="9"/>
      <c r="AQ237" s="9">
        <v>1.0000000000000004</v>
      </c>
      <c r="AR237" s="9"/>
      <c r="AS237" s="9">
        <v>1.0000000000000004</v>
      </c>
      <c r="AT237" s="9">
        <v>0.8993999999999999</v>
      </c>
      <c r="AU237" s="9">
        <v>0.9999999999999998</v>
      </c>
      <c r="AV237" s="9">
        <v>0.9910000000000004</v>
      </c>
      <c r="AW237" s="9"/>
      <c r="AX237" s="9">
        <v>0.9680000000000007</v>
      </c>
      <c r="AY237" s="9">
        <v>1.0090000000000006</v>
      </c>
      <c r="AZ237" s="9"/>
      <c r="BA237" s="9">
        <v>0.9950000000000006</v>
      </c>
      <c r="BB237" s="9"/>
      <c r="BC237" s="9">
        <v>1.0000000000000007</v>
      </c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</row>
    <row r="238" ht="15.75" customHeight="1">
      <c r="B238" s="14">
        <v>230.5</v>
      </c>
      <c r="C238" s="8">
        <v>0.5010000000000003</v>
      </c>
      <c r="D238" s="9">
        <v>0.6280000000000004</v>
      </c>
      <c r="E238" s="9">
        <v>1.000200004830426</v>
      </c>
      <c r="F238" s="9">
        <v>1.0000000000000004</v>
      </c>
      <c r="G238" s="9">
        <v>0.9859999999999999</v>
      </c>
      <c r="H238" s="9">
        <v>0.9990000000000006</v>
      </c>
      <c r="I238" s="9">
        <v>1.0022</v>
      </c>
      <c r="J238" s="9"/>
      <c r="K238" s="9"/>
      <c r="L238" s="9"/>
      <c r="M238" s="9"/>
      <c r="N238" s="9"/>
      <c r="O238" s="9">
        <v>0.9990000000000007</v>
      </c>
      <c r="P238" s="9">
        <v>0.9980000000000007</v>
      </c>
      <c r="Q238" s="9">
        <v>1.0000000000000004</v>
      </c>
      <c r="R238" s="10"/>
      <c r="S238" s="9">
        <v>1.0</v>
      </c>
      <c r="T238" s="9">
        <v>1.0000000000000007</v>
      </c>
      <c r="U238" s="10"/>
      <c r="V238" s="9">
        <v>1.0050000000000001</v>
      </c>
      <c r="W238" s="9">
        <v>1.0000000000000007</v>
      </c>
      <c r="X238" s="10"/>
      <c r="Y238" s="9">
        <v>0.9890000000000003</v>
      </c>
      <c r="Z238" s="9">
        <v>1.0000000000000004</v>
      </c>
      <c r="AA238" s="10"/>
      <c r="AB238" s="9">
        <v>1.0080000000000005</v>
      </c>
      <c r="AC238" s="9">
        <v>0.9990000000000008</v>
      </c>
      <c r="AD238" s="10"/>
      <c r="AE238" s="9">
        <v>0.9700000000000006</v>
      </c>
      <c r="AF238" s="9"/>
      <c r="AG238" s="9">
        <v>1.0000000000000007</v>
      </c>
      <c r="AH238" s="9">
        <v>1.0160000000000002</v>
      </c>
      <c r="AI238" s="9"/>
      <c r="AJ238" s="9">
        <v>1.0000000000000007</v>
      </c>
      <c r="AK238" s="9">
        <v>0.9940000000000007</v>
      </c>
      <c r="AL238" s="9">
        <v>1.0000000000000004</v>
      </c>
      <c r="AM238" s="9"/>
      <c r="AN238" s="9">
        <v>1.0000000000000004</v>
      </c>
      <c r="AO238" s="9"/>
      <c r="AP238" s="9"/>
      <c r="AQ238" s="9">
        <v>1.0000000000000004</v>
      </c>
      <c r="AR238" s="9"/>
      <c r="AS238" s="9">
        <v>1.0000000000000004</v>
      </c>
      <c r="AT238" s="9">
        <v>0.9007999999999998</v>
      </c>
      <c r="AU238" s="9">
        <v>0.9999999999999998</v>
      </c>
      <c r="AV238" s="9">
        <v>0.9910000000000004</v>
      </c>
      <c r="AW238" s="9"/>
      <c r="AX238" s="9">
        <v>0.9690000000000007</v>
      </c>
      <c r="AY238" s="9">
        <v>1.0090000000000006</v>
      </c>
      <c r="AZ238" s="9"/>
      <c r="BA238" s="9">
        <v>0.9950000000000006</v>
      </c>
      <c r="BB238" s="9"/>
      <c r="BC238" s="9">
        <v>1.0000000000000007</v>
      </c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  <c r="ED238" s="9"/>
      <c r="EE238" s="9"/>
      <c r="EF238" s="9"/>
      <c r="EG238" s="9"/>
    </row>
    <row r="239" ht="15.75" customHeight="1">
      <c r="B239" s="14">
        <v>231.5</v>
      </c>
      <c r="C239" s="8">
        <v>0.5090000000000003</v>
      </c>
      <c r="D239" s="9">
        <v>0.6340000000000005</v>
      </c>
      <c r="E239" s="9">
        <v>1.0002000048565975</v>
      </c>
      <c r="F239" s="9">
        <v>1.0000000000000004</v>
      </c>
      <c r="G239" s="9">
        <v>0.9859999999999999</v>
      </c>
      <c r="H239" s="9">
        <v>0.9990000000000006</v>
      </c>
      <c r="I239" s="9">
        <v>1.0022</v>
      </c>
      <c r="J239" s="9"/>
      <c r="K239" s="9"/>
      <c r="L239" s="9"/>
      <c r="M239" s="9"/>
      <c r="N239" s="9"/>
      <c r="O239" s="9">
        <v>0.9990000000000007</v>
      </c>
      <c r="P239" s="9">
        <v>0.9980000000000007</v>
      </c>
      <c r="Q239" s="9">
        <v>1.0000000000000004</v>
      </c>
      <c r="R239" s="10"/>
      <c r="S239" s="9">
        <v>1.0</v>
      </c>
      <c r="T239" s="9">
        <v>1.0000000000000007</v>
      </c>
      <c r="U239" s="10"/>
      <c r="V239" s="9">
        <v>1.0050000000000001</v>
      </c>
      <c r="W239" s="9">
        <v>1.0000000000000007</v>
      </c>
      <c r="X239" s="10"/>
      <c r="Y239" s="9">
        <v>0.9890000000000003</v>
      </c>
      <c r="Z239" s="9">
        <v>1.0000000000000004</v>
      </c>
      <c r="AA239" s="10"/>
      <c r="AB239" s="9">
        <v>1.0080000000000005</v>
      </c>
      <c r="AC239" s="9">
        <v>0.9990000000000008</v>
      </c>
      <c r="AD239" s="10"/>
      <c r="AE239" s="9">
        <v>0.9700000000000006</v>
      </c>
      <c r="AF239" s="9"/>
      <c r="AG239" s="9">
        <v>1.0000000000000007</v>
      </c>
      <c r="AH239" s="9">
        <v>1.0160000000000002</v>
      </c>
      <c r="AI239" s="9"/>
      <c r="AJ239" s="9">
        <v>1.0000000000000007</v>
      </c>
      <c r="AK239" s="9">
        <v>0.9940000000000007</v>
      </c>
      <c r="AL239" s="9">
        <v>1.0000000000000004</v>
      </c>
      <c r="AM239" s="9"/>
      <c r="AN239" s="9">
        <v>1.0000000000000004</v>
      </c>
      <c r="AO239" s="9"/>
      <c r="AP239" s="9"/>
      <c r="AQ239" s="9">
        <v>1.0000000000000004</v>
      </c>
      <c r="AR239" s="9"/>
      <c r="AS239" s="9">
        <v>1.0000000000000004</v>
      </c>
      <c r="AT239" s="9">
        <v>0.9025999999999998</v>
      </c>
      <c r="AU239" s="9">
        <v>0.9999999999999998</v>
      </c>
      <c r="AV239" s="9">
        <v>0.9910000000000004</v>
      </c>
      <c r="AW239" s="9"/>
      <c r="AX239" s="9">
        <v>0.9700000000000008</v>
      </c>
      <c r="AY239" s="9">
        <v>1.0090000000000006</v>
      </c>
      <c r="AZ239" s="9"/>
      <c r="BA239" s="9">
        <v>0.9950000000000006</v>
      </c>
      <c r="BB239" s="9"/>
      <c r="BC239" s="9">
        <v>1.0000000000000007</v>
      </c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</row>
    <row r="240" ht="15.75" customHeight="1">
      <c r="B240" s="14">
        <v>232.5</v>
      </c>
      <c r="C240" s="8">
        <v>0.5140000000000003</v>
      </c>
      <c r="D240" s="9">
        <v>0.6360000000000005</v>
      </c>
      <c r="E240" s="9">
        <v>1.000200004882769</v>
      </c>
      <c r="F240" s="9">
        <v>1.0000000000000004</v>
      </c>
      <c r="G240" s="9">
        <v>0.9859999999999999</v>
      </c>
      <c r="H240" s="9">
        <v>0.9990000000000006</v>
      </c>
      <c r="I240" s="9">
        <v>1.0022</v>
      </c>
      <c r="J240" s="9"/>
      <c r="K240" s="9"/>
      <c r="L240" s="9"/>
      <c r="M240" s="9"/>
      <c r="N240" s="9"/>
      <c r="O240" s="9">
        <v>0.9990000000000007</v>
      </c>
      <c r="P240" s="9">
        <v>0.9980000000000007</v>
      </c>
      <c r="Q240" s="9">
        <v>1.0000000000000004</v>
      </c>
      <c r="R240" s="10"/>
      <c r="S240" s="9">
        <v>1.0</v>
      </c>
      <c r="T240" s="9">
        <v>1.0000000000000007</v>
      </c>
      <c r="U240" s="10"/>
      <c r="V240" s="9">
        <v>1.0050000000000001</v>
      </c>
      <c r="W240" s="9">
        <v>1.0000000000000007</v>
      </c>
      <c r="X240" s="10"/>
      <c r="Y240" s="9">
        <v>0.9890000000000003</v>
      </c>
      <c r="Z240" s="9">
        <v>1.0000000000000004</v>
      </c>
      <c r="AA240" s="10"/>
      <c r="AB240" s="9">
        <v>1.0080000000000005</v>
      </c>
      <c r="AC240" s="9">
        <v>0.9990000000000008</v>
      </c>
      <c r="AD240" s="10"/>
      <c r="AE240" s="9">
        <v>0.9700000000000006</v>
      </c>
      <c r="AF240" s="9"/>
      <c r="AG240" s="9">
        <v>1.0000000000000007</v>
      </c>
      <c r="AH240" s="9">
        <v>1.0160000000000002</v>
      </c>
      <c r="AI240" s="9"/>
      <c r="AJ240" s="9">
        <v>1.0000000000000007</v>
      </c>
      <c r="AK240" s="9">
        <v>0.9940000000000007</v>
      </c>
      <c r="AL240" s="9">
        <v>1.0000000000000004</v>
      </c>
      <c r="AM240" s="9"/>
      <c r="AN240" s="9">
        <v>1.0000000000000004</v>
      </c>
      <c r="AO240" s="9"/>
      <c r="AP240" s="9"/>
      <c r="AQ240" s="9">
        <v>1.0000000000000004</v>
      </c>
      <c r="AR240" s="9"/>
      <c r="AS240" s="9">
        <v>1.0000000000000004</v>
      </c>
      <c r="AT240" s="9">
        <v>0.9037999999999998</v>
      </c>
      <c r="AU240" s="9">
        <v>0.9999999999999998</v>
      </c>
      <c r="AV240" s="9">
        <v>0.9910000000000004</v>
      </c>
      <c r="AW240" s="9"/>
      <c r="AX240" s="9">
        <v>0.9710000000000008</v>
      </c>
      <c r="AY240" s="9">
        <v>1.0090000000000006</v>
      </c>
      <c r="AZ240" s="9"/>
      <c r="BA240" s="9">
        <v>0.9950000000000006</v>
      </c>
      <c r="BB240" s="9"/>
      <c r="BC240" s="9">
        <v>1.0000000000000007</v>
      </c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</row>
    <row r="241" ht="15.75" customHeight="1">
      <c r="B241" s="14">
        <v>233.5</v>
      </c>
      <c r="C241" s="8">
        <v>0.5240000000000004</v>
      </c>
      <c r="D241" s="9">
        <v>0.6430000000000005</v>
      </c>
      <c r="E241" s="9">
        <v>1.0002000049089406</v>
      </c>
      <c r="F241" s="9">
        <v>1.0000000000000004</v>
      </c>
      <c r="G241" s="9">
        <v>0.9859999999999999</v>
      </c>
      <c r="H241" s="9">
        <v>0.9990000000000006</v>
      </c>
      <c r="I241" s="9">
        <v>1.0022</v>
      </c>
      <c r="J241" s="9"/>
      <c r="K241" s="9"/>
      <c r="L241" s="9"/>
      <c r="M241" s="9"/>
      <c r="N241" s="9"/>
      <c r="O241" s="9">
        <v>0.9990000000000007</v>
      </c>
      <c r="P241" s="9">
        <v>0.9980000000000007</v>
      </c>
      <c r="Q241" s="9">
        <v>1.0000000000000004</v>
      </c>
      <c r="R241" s="10"/>
      <c r="S241" s="9">
        <v>1.0</v>
      </c>
      <c r="T241" s="9">
        <v>1.0000000000000007</v>
      </c>
      <c r="U241" s="10"/>
      <c r="V241" s="9">
        <v>1.0050000000000001</v>
      </c>
      <c r="W241" s="9">
        <v>1.0000000000000007</v>
      </c>
      <c r="X241" s="10"/>
      <c r="Y241" s="9">
        <v>0.9890000000000003</v>
      </c>
      <c r="Z241" s="9">
        <v>1.0000000000000004</v>
      </c>
      <c r="AA241" s="10"/>
      <c r="AB241" s="9">
        <v>1.0080000000000005</v>
      </c>
      <c r="AC241" s="9">
        <v>0.9990000000000008</v>
      </c>
      <c r="AD241" s="10"/>
      <c r="AE241" s="9">
        <v>0.9700000000000006</v>
      </c>
      <c r="AF241" s="9"/>
      <c r="AG241" s="9">
        <v>1.0000000000000007</v>
      </c>
      <c r="AH241" s="9">
        <v>1.0160000000000002</v>
      </c>
      <c r="AI241" s="9"/>
      <c r="AJ241" s="9">
        <v>1.0000000000000007</v>
      </c>
      <c r="AK241" s="9">
        <v>0.9940000000000007</v>
      </c>
      <c r="AL241" s="9">
        <v>1.0000000000000004</v>
      </c>
      <c r="AM241" s="9"/>
      <c r="AN241" s="9">
        <v>1.0000000000000004</v>
      </c>
      <c r="AO241" s="9"/>
      <c r="AP241" s="9"/>
      <c r="AQ241" s="9">
        <v>1.0000000000000004</v>
      </c>
      <c r="AR241" s="9"/>
      <c r="AS241" s="9">
        <v>1.0000000000000004</v>
      </c>
      <c r="AT241" s="9">
        <v>0.9059999999999998</v>
      </c>
      <c r="AU241" s="9">
        <v>0.9999999999999998</v>
      </c>
      <c r="AV241" s="9">
        <v>0.9910000000000004</v>
      </c>
      <c r="AW241" s="9"/>
      <c r="AX241" s="9">
        <v>0.9740000000000008</v>
      </c>
      <c r="AY241" s="9">
        <v>1.0090000000000006</v>
      </c>
      <c r="AZ241" s="9"/>
      <c r="BA241" s="9">
        <v>0.9950000000000006</v>
      </c>
      <c r="BB241" s="9"/>
      <c r="BC241" s="9">
        <v>1.0000000000000007</v>
      </c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</row>
    <row r="242" ht="15.75" customHeight="1">
      <c r="B242" s="14">
        <v>234.5</v>
      </c>
      <c r="C242" s="8">
        <v>0.5300000000000004</v>
      </c>
      <c r="D242" s="9">
        <v>0.6500000000000005</v>
      </c>
      <c r="E242" s="9">
        <v>1.000200004935112</v>
      </c>
      <c r="F242" s="9">
        <v>1.0000000000000004</v>
      </c>
      <c r="G242" s="9">
        <v>0.9859999999999999</v>
      </c>
      <c r="H242" s="9">
        <v>0.9990000000000006</v>
      </c>
      <c r="I242" s="9">
        <v>1.0022</v>
      </c>
      <c r="J242" s="9"/>
      <c r="K242" s="9"/>
      <c r="L242" s="9"/>
      <c r="M242" s="9"/>
      <c r="N242" s="9"/>
      <c r="O242" s="9">
        <v>0.9990000000000007</v>
      </c>
      <c r="P242" s="9">
        <v>0.9980000000000007</v>
      </c>
      <c r="Q242" s="9">
        <v>1.0000000000000004</v>
      </c>
      <c r="R242" s="10"/>
      <c r="S242" s="9">
        <v>1.0</v>
      </c>
      <c r="T242" s="9">
        <v>1.0000000000000007</v>
      </c>
      <c r="U242" s="10"/>
      <c r="V242" s="9">
        <v>1.0050000000000001</v>
      </c>
      <c r="W242" s="9">
        <v>1.0000000000000007</v>
      </c>
      <c r="X242" s="10"/>
      <c r="Y242" s="9">
        <v>0.9890000000000003</v>
      </c>
      <c r="Z242" s="9">
        <v>1.0000000000000004</v>
      </c>
      <c r="AA242" s="10"/>
      <c r="AB242" s="9">
        <v>1.0080000000000005</v>
      </c>
      <c r="AC242" s="9">
        <v>0.9990000000000008</v>
      </c>
      <c r="AD242" s="10"/>
      <c r="AE242" s="9">
        <v>0.9700000000000006</v>
      </c>
      <c r="AF242" s="9"/>
      <c r="AG242" s="9">
        <v>1.0000000000000007</v>
      </c>
      <c r="AH242" s="9">
        <v>1.0160000000000002</v>
      </c>
      <c r="AI242" s="9"/>
      <c r="AJ242" s="9">
        <v>1.0000000000000007</v>
      </c>
      <c r="AK242" s="9">
        <v>0.9940000000000007</v>
      </c>
      <c r="AL242" s="9">
        <v>1.0000000000000004</v>
      </c>
      <c r="AM242" s="9"/>
      <c r="AN242" s="9">
        <v>1.0000000000000004</v>
      </c>
      <c r="AO242" s="9"/>
      <c r="AP242" s="9"/>
      <c r="AQ242" s="9">
        <v>1.0000000000000004</v>
      </c>
      <c r="AR242" s="9"/>
      <c r="AS242" s="9">
        <v>1.0000000000000004</v>
      </c>
      <c r="AT242" s="9">
        <v>0.9077999999999998</v>
      </c>
      <c r="AU242" s="9">
        <v>0.9999999999999998</v>
      </c>
      <c r="AV242" s="9">
        <v>0.9910000000000004</v>
      </c>
      <c r="AW242" s="9"/>
      <c r="AX242" s="9">
        <v>0.9760000000000008</v>
      </c>
      <c r="AY242" s="9">
        <v>1.0090000000000006</v>
      </c>
      <c r="AZ242" s="9"/>
      <c r="BA242" s="9">
        <v>0.9950000000000006</v>
      </c>
      <c r="BB242" s="9"/>
      <c r="BC242" s="9">
        <v>1.0000000000000007</v>
      </c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</row>
    <row r="243" ht="15.75" customHeight="1">
      <c r="B243" s="14">
        <v>235.5</v>
      </c>
      <c r="C243" s="8">
        <v>0.5370000000000004</v>
      </c>
      <c r="D243" s="9">
        <v>0.6530000000000005</v>
      </c>
      <c r="E243" s="9">
        <v>1.0002000049612836</v>
      </c>
      <c r="F243" s="9">
        <v>1.0000000000000004</v>
      </c>
      <c r="G243" s="9">
        <v>0.9859999999999999</v>
      </c>
      <c r="H243" s="9">
        <v>0.9990000000000006</v>
      </c>
      <c r="I243" s="9">
        <v>1.0022</v>
      </c>
      <c r="J243" s="9"/>
      <c r="K243" s="9"/>
      <c r="L243" s="9"/>
      <c r="M243" s="9"/>
      <c r="N243" s="9"/>
      <c r="O243" s="9">
        <v>0.9990000000000007</v>
      </c>
      <c r="P243" s="9">
        <v>0.9980000000000007</v>
      </c>
      <c r="Q243" s="9">
        <v>1.0000000000000004</v>
      </c>
      <c r="R243" s="10"/>
      <c r="S243" s="9">
        <v>1.0</v>
      </c>
      <c r="T243" s="9">
        <v>1.0000000000000007</v>
      </c>
      <c r="U243" s="10"/>
      <c r="V243" s="9">
        <v>1.0050000000000001</v>
      </c>
      <c r="W243" s="9">
        <v>1.0000000000000007</v>
      </c>
      <c r="X243" s="10"/>
      <c r="Y243" s="9">
        <v>0.9890000000000003</v>
      </c>
      <c r="Z243" s="9">
        <v>1.0000000000000004</v>
      </c>
      <c r="AA243" s="10"/>
      <c r="AB243" s="9">
        <v>1.0080000000000005</v>
      </c>
      <c r="AC243" s="9">
        <v>0.9990000000000008</v>
      </c>
      <c r="AD243" s="10"/>
      <c r="AE243" s="9">
        <v>0.9700000000000006</v>
      </c>
      <c r="AF243" s="9"/>
      <c r="AG243" s="9">
        <v>1.0000000000000007</v>
      </c>
      <c r="AH243" s="9">
        <v>1.0160000000000002</v>
      </c>
      <c r="AI243" s="9"/>
      <c r="AJ243" s="9">
        <v>1.0000000000000007</v>
      </c>
      <c r="AK243" s="9">
        <v>0.9940000000000007</v>
      </c>
      <c r="AL243" s="9">
        <v>1.0000000000000004</v>
      </c>
      <c r="AM243" s="9"/>
      <c r="AN243" s="9">
        <v>1.0000000000000004</v>
      </c>
      <c r="AO243" s="9"/>
      <c r="AP243" s="9"/>
      <c r="AQ243" s="9">
        <v>1.0000000000000004</v>
      </c>
      <c r="AR243" s="9"/>
      <c r="AS243" s="9">
        <v>1.0000000000000004</v>
      </c>
      <c r="AT243" s="9">
        <v>0.9093999999999999</v>
      </c>
      <c r="AU243" s="9">
        <v>0.9999999999999998</v>
      </c>
      <c r="AV243" s="9">
        <v>0.9910000000000004</v>
      </c>
      <c r="AW243" s="9"/>
      <c r="AX243" s="9">
        <v>0.9780000000000008</v>
      </c>
      <c r="AY243" s="9">
        <v>1.0090000000000006</v>
      </c>
      <c r="AZ243" s="9"/>
      <c r="BA243" s="9">
        <v>0.9950000000000006</v>
      </c>
      <c r="BB243" s="9"/>
      <c r="BC243" s="9">
        <v>1.0000000000000007</v>
      </c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</row>
    <row r="244" ht="15.75" customHeight="1">
      <c r="B244" s="14">
        <v>236.5</v>
      </c>
      <c r="C244" s="8">
        <v>0.5460000000000004</v>
      </c>
      <c r="D244" s="9">
        <v>0.6570000000000005</v>
      </c>
      <c r="E244" s="9">
        <v>1.000200004987455</v>
      </c>
      <c r="F244" s="9">
        <v>1.0000000000000004</v>
      </c>
      <c r="G244" s="9">
        <v>0.9859999999999999</v>
      </c>
      <c r="H244" s="9">
        <v>0.9990000000000006</v>
      </c>
      <c r="I244" s="9">
        <v>1.0024</v>
      </c>
      <c r="J244" s="9"/>
      <c r="K244" s="9"/>
      <c r="L244" s="9"/>
      <c r="M244" s="9"/>
      <c r="N244" s="9"/>
      <c r="O244" s="9">
        <v>0.9990000000000007</v>
      </c>
      <c r="P244" s="9">
        <v>0.9980000000000007</v>
      </c>
      <c r="Q244" s="9">
        <v>1.0000000000000004</v>
      </c>
      <c r="R244" s="10"/>
      <c r="S244" s="9">
        <v>1.0</v>
      </c>
      <c r="T244" s="9">
        <v>1.0000000000000007</v>
      </c>
      <c r="U244" s="10"/>
      <c r="V244" s="9">
        <v>1.0050000000000001</v>
      </c>
      <c r="W244" s="9">
        <v>1.0000000000000007</v>
      </c>
      <c r="X244" s="10"/>
      <c r="Y244" s="9">
        <v>0.9890000000000003</v>
      </c>
      <c r="Z244" s="9">
        <v>1.0000000000000004</v>
      </c>
      <c r="AA244" s="10"/>
      <c r="AB244" s="9">
        <v>1.0080000000000005</v>
      </c>
      <c r="AC244" s="9">
        <v>0.9990000000000008</v>
      </c>
      <c r="AD244" s="10"/>
      <c r="AE244" s="9">
        <v>0.9700000000000006</v>
      </c>
      <c r="AF244" s="9"/>
      <c r="AG244" s="9">
        <v>1.0000000000000007</v>
      </c>
      <c r="AH244" s="9">
        <v>1.0160000000000002</v>
      </c>
      <c r="AI244" s="9"/>
      <c r="AJ244" s="9">
        <v>1.0000000000000007</v>
      </c>
      <c r="AK244" s="9">
        <v>0.9940000000000007</v>
      </c>
      <c r="AL244" s="9">
        <v>1.0000000000000004</v>
      </c>
      <c r="AM244" s="9"/>
      <c r="AN244" s="9">
        <v>1.0000000000000004</v>
      </c>
      <c r="AO244" s="9"/>
      <c r="AP244" s="9"/>
      <c r="AQ244" s="9">
        <v>1.0000000000000004</v>
      </c>
      <c r="AR244" s="9"/>
      <c r="AS244" s="9">
        <v>1.0000000000000004</v>
      </c>
      <c r="AT244" s="9">
        <v>0.9111999999999999</v>
      </c>
      <c r="AU244" s="9">
        <v>0.9999999999999998</v>
      </c>
      <c r="AV244" s="9">
        <v>0.9910000000000004</v>
      </c>
      <c r="AW244" s="9"/>
      <c r="AX244" s="9">
        <v>0.9790000000000008</v>
      </c>
      <c r="AY244" s="9">
        <v>1.0090000000000006</v>
      </c>
      <c r="AZ244" s="9"/>
      <c r="BA244" s="9">
        <v>0.9950000000000006</v>
      </c>
      <c r="BB244" s="9"/>
      <c r="BC244" s="9">
        <v>1.0000000000000007</v>
      </c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</row>
    <row r="245" ht="15.75" customHeight="1">
      <c r="B245" s="14">
        <v>237.5</v>
      </c>
      <c r="C245" s="8">
        <v>0.5500000000000004</v>
      </c>
      <c r="D245" s="9">
        <v>0.6630000000000005</v>
      </c>
      <c r="E245" s="9">
        <v>1.0002000050136266</v>
      </c>
      <c r="F245" s="9">
        <v>1.0000000000000004</v>
      </c>
      <c r="G245" s="9">
        <v>0.9859999999999999</v>
      </c>
      <c r="H245" s="9">
        <v>0.9990000000000006</v>
      </c>
      <c r="I245" s="9">
        <v>1.0024</v>
      </c>
      <c r="J245" s="9"/>
      <c r="K245" s="9"/>
      <c r="L245" s="9"/>
      <c r="M245" s="9"/>
      <c r="N245" s="9"/>
      <c r="O245" s="9">
        <v>0.9990000000000007</v>
      </c>
      <c r="P245" s="9">
        <v>0.9980000000000007</v>
      </c>
      <c r="Q245" s="9">
        <v>1.0000000000000004</v>
      </c>
      <c r="R245" s="10"/>
      <c r="S245" s="9">
        <v>1.0</v>
      </c>
      <c r="T245" s="9">
        <v>1.0000000000000007</v>
      </c>
      <c r="U245" s="10"/>
      <c r="V245" s="9">
        <v>1.0050000000000001</v>
      </c>
      <c r="W245" s="9">
        <v>1.0000000000000007</v>
      </c>
      <c r="X245" s="10"/>
      <c r="Y245" s="9">
        <v>0.9890000000000003</v>
      </c>
      <c r="Z245" s="9">
        <v>1.0000000000000004</v>
      </c>
      <c r="AA245" s="10"/>
      <c r="AB245" s="9">
        <v>1.0080000000000005</v>
      </c>
      <c r="AC245" s="9">
        <v>0.9990000000000008</v>
      </c>
      <c r="AD245" s="10"/>
      <c r="AE245" s="9">
        <v>0.9700000000000006</v>
      </c>
      <c r="AF245" s="9"/>
      <c r="AG245" s="9">
        <v>1.0000000000000007</v>
      </c>
      <c r="AH245" s="9">
        <v>1.0160000000000002</v>
      </c>
      <c r="AI245" s="9"/>
      <c r="AJ245" s="9">
        <v>1.0000000000000007</v>
      </c>
      <c r="AK245" s="9">
        <v>0.9940000000000007</v>
      </c>
      <c r="AL245" s="9">
        <v>1.0000000000000004</v>
      </c>
      <c r="AM245" s="9"/>
      <c r="AN245" s="9">
        <v>1.0000000000000004</v>
      </c>
      <c r="AO245" s="9"/>
      <c r="AP245" s="9"/>
      <c r="AQ245" s="9">
        <v>1.0000000000000004</v>
      </c>
      <c r="AR245" s="9"/>
      <c r="AS245" s="9">
        <v>1.0000000000000004</v>
      </c>
      <c r="AT245" s="9">
        <v>0.9135999999999999</v>
      </c>
      <c r="AU245" s="9">
        <v>0.9999999999999998</v>
      </c>
      <c r="AV245" s="9">
        <v>0.9910000000000004</v>
      </c>
      <c r="AW245" s="9"/>
      <c r="AX245" s="9">
        <v>0.9790000000000008</v>
      </c>
      <c r="AY245" s="9">
        <v>1.0090000000000006</v>
      </c>
      <c r="AZ245" s="9"/>
      <c r="BA245" s="9">
        <v>0.9950000000000006</v>
      </c>
      <c r="BB245" s="9"/>
      <c r="BC245" s="9">
        <v>1.0000000000000007</v>
      </c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</row>
    <row r="246" ht="15.75" customHeight="1">
      <c r="B246" s="14">
        <v>238.5</v>
      </c>
      <c r="C246" s="8">
        <v>0.5550000000000004</v>
      </c>
      <c r="D246" s="9">
        <v>0.6640000000000005</v>
      </c>
      <c r="E246" s="9">
        <v>1.0002000050397981</v>
      </c>
      <c r="F246" s="9">
        <v>1.0000000000000004</v>
      </c>
      <c r="G246" s="9">
        <v>0.9859999999999999</v>
      </c>
      <c r="H246" s="9">
        <v>0.9990000000000006</v>
      </c>
      <c r="I246" s="9">
        <v>1.0024</v>
      </c>
      <c r="J246" s="9"/>
      <c r="K246" s="9"/>
      <c r="L246" s="9"/>
      <c r="M246" s="9"/>
      <c r="N246" s="9"/>
      <c r="O246" s="9">
        <v>0.9990000000000007</v>
      </c>
      <c r="P246" s="9">
        <v>0.9980000000000007</v>
      </c>
      <c r="Q246" s="9">
        <v>1.0000000000000004</v>
      </c>
      <c r="R246" s="10"/>
      <c r="S246" s="9">
        <v>1.0</v>
      </c>
      <c r="T246" s="9">
        <v>1.0000000000000007</v>
      </c>
      <c r="U246" s="10"/>
      <c r="V246" s="9">
        <v>1.0050000000000001</v>
      </c>
      <c r="W246" s="9">
        <v>1.0000000000000007</v>
      </c>
      <c r="X246" s="10"/>
      <c r="Y246" s="9">
        <v>0.9890000000000003</v>
      </c>
      <c r="Z246" s="9">
        <v>1.0000000000000004</v>
      </c>
      <c r="AA246" s="10"/>
      <c r="AB246" s="9">
        <v>1.0080000000000005</v>
      </c>
      <c r="AC246" s="9">
        <v>0.9990000000000008</v>
      </c>
      <c r="AD246" s="10"/>
      <c r="AE246" s="9">
        <v>0.9700000000000006</v>
      </c>
      <c r="AF246" s="9"/>
      <c r="AG246" s="9">
        <v>1.0000000000000007</v>
      </c>
      <c r="AH246" s="9">
        <v>1.0160000000000002</v>
      </c>
      <c r="AI246" s="9"/>
      <c r="AJ246" s="9">
        <v>1.0000000000000007</v>
      </c>
      <c r="AK246" s="9">
        <v>0.9940000000000007</v>
      </c>
      <c r="AL246" s="9">
        <v>1.0000000000000004</v>
      </c>
      <c r="AM246" s="9"/>
      <c r="AN246" s="9">
        <v>1.0000000000000004</v>
      </c>
      <c r="AO246" s="9"/>
      <c r="AP246" s="9"/>
      <c r="AQ246" s="9">
        <v>1.0000000000000004</v>
      </c>
      <c r="AR246" s="9"/>
      <c r="AS246" s="9">
        <v>1.0000000000000004</v>
      </c>
      <c r="AT246" s="9">
        <v>0.9147999999999998</v>
      </c>
      <c r="AU246" s="9">
        <v>0.9999999999999998</v>
      </c>
      <c r="AV246" s="9">
        <v>0.9910000000000004</v>
      </c>
      <c r="AW246" s="9"/>
      <c r="AX246" s="9">
        <v>0.9790000000000008</v>
      </c>
      <c r="AY246" s="9">
        <v>1.0090000000000006</v>
      </c>
      <c r="AZ246" s="9"/>
      <c r="BA246" s="9">
        <v>0.9950000000000006</v>
      </c>
      <c r="BB246" s="9"/>
      <c r="BC246" s="9">
        <v>1.0000000000000007</v>
      </c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</row>
    <row r="247" ht="15.75" customHeight="1">
      <c r="B247" s="14">
        <v>239.5</v>
      </c>
      <c r="C247" s="8">
        <v>0.5610000000000004</v>
      </c>
      <c r="D247" s="9">
        <v>0.6720000000000005</v>
      </c>
      <c r="E247" s="9">
        <v>1.0002000050659696</v>
      </c>
      <c r="F247" s="9">
        <v>1.0000000000000004</v>
      </c>
      <c r="G247" s="9">
        <v>0.9859999999999999</v>
      </c>
      <c r="H247" s="9">
        <v>0.9990000000000006</v>
      </c>
      <c r="I247" s="9">
        <v>1.0024</v>
      </c>
      <c r="J247" s="9"/>
      <c r="K247" s="9"/>
      <c r="L247" s="9"/>
      <c r="M247" s="9"/>
      <c r="N247" s="9"/>
      <c r="O247" s="9">
        <v>0.9990000000000007</v>
      </c>
      <c r="P247" s="9">
        <v>0.9980000000000007</v>
      </c>
      <c r="Q247" s="9">
        <v>1.0000000000000004</v>
      </c>
      <c r="R247" s="10"/>
      <c r="S247" s="9">
        <v>1.0</v>
      </c>
      <c r="T247" s="9">
        <v>1.0000000000000007</v>
      </c>
      <c r="U247" s="10"/>
      <c r="V247" s="9">
        <v>1.0050000000000001</v>
      </c>
      <c r="W247" s="9">
        <v>1.0000000000000007</v>
      </c>
      <c r="X247" s="10"/>
      <c r="Y247" s="9">
        <v>0.9890000000000003</v>
      </c>
      <c r="Z247" s="9">
        <v>1.0000000000000004</v>
      </c>
      <c r="AA247" s="10"/>
      <c r="AB247" s="9">
        <v>1.0080000000000005</v>
      </c>
      <c r="AC247" s="9">
        <v>0.9990000000000008</v>
      </c>
      <c r="AD247" s="10"/>
      <c r="AE247" s="9">
        <v>0.9700000000000006</v>
      </c>
      <c r="AF247" s="9"/>
      <c r="AG247" s="9">
        <v>1.0000000000000007</v>
      </c>
      <c r="AH247" s="9">
        <v>1.0160000000000002</v>
      </c>
      <c r="AI247" s="9"/>
      <c r="AJ247" s="9">
        <v>1.0000000000000007</v>
      </c>
      <c r="AK247" s="9">
        <v>0.9940000000000007</v>
      </c>
      <c r="AL247" s="9">
        <v>1.0000000000000004</v>
      </c>
      <c r="AM247" s="9"/>
      <c r="AN247" s="9">
        <v>1.0000000000000004</v>
      </c>
      <c r="AO247" s="9"/>
      <c r="AP247" s="9"/>
      <c r="AQ247" s="9">
        <v>1.0000000000000004</v>
      </c>
      <c r="AR247" s="9"/>
      <c r="AS247" s="9">
        <v>1.0000000000000004</v>
      </c>
      <c r="AT247" s="9">
        <v>0.9159999999999998</v>
      </c>
      <c r="AU247" s="9">
        <v>0.9999999999999998</v>
      </c>
      <c r="AV247" s="9">
        <v>0.9910000000000004</v>
      </c>
      <c r="AW247" s="9"/>
      <c r="AX247" s="9">
        <v>0.9800000000000008</v>
      </c>
      <c r="AY247" s="9">
        <v>1.0090000000000006</v>
      </c>
      <c r="AZ247" s="9"/>
      <c r="BA247" s="9">
        <v>0.9950000000000006</v>
      </c>
      <c r="BB247" s="9"/>
      <c r="BC247" s="9">
        <v>1.0000000000000007</v>
      </c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</row>
    <row r="248" ht="15.75" customHeight="1">
      <c r="B248" s="14">
        <v>240.5</v>
      </c>
      <c r="C248" s="8">
        <v>0.5640000000000004</v>
      </c>
      <c r="D248" s="9">
        <v>0.6780000000000005</v>
      </c>
      <c r="E248" s="9">
        <v>1.0002000050921411</v>
      </c>
      <c r="F248" s="9">
        <v>1.0000000000000004</v>
      </c>
      <c r="G248" s="9">
        <v>0.9859999999999999</v>
      </c>
      <c r="H248" s="9">
        <v>0.9990000000000006</v>
      </c>
      <c r="I248" s="9">
        <v>1.0024</v>
      </c>
      <c r="J248" s="9"/>
      <c r="K248" s="9"/>
      <c r="L248" s="9"/>
      <c r="M248" s="9"/>
      <c r="N248" s="9"/>
      <c r="O248" s="9">
        <v>0.9990000000000007</v>
      </c>
      <c r="P248" s="9">
        <v>0.9980000000000007</v>
      </c>
      <c r="Q248" s="9">
        <v>1.0000000000000004</v>
      </c>
      <c r="R248" s="10"/>
      <c r="S248" s="9">
        <v>1.0</v>
      </c>
      <c r="T248" s="9">
        <v>1.0000000000000007</v>
      </c>
      <c r="U248" s="10"/>
      <c r="V248" s="9">
        <v>1.0050000000000001</v>
      </c>
      <c r="W248" s="9">
        <v>1.0000000000000007</v>
      </c>
      <c r="X248" s="10"/>
      <c r="Y248" s="9">
        <v>0.9890000000000003</v>
      </c>
      <c r="Z248" s="9">
        <v>1.0000000000000004</v>
      </c>
      <c r="AA248" s="10"/>
      <c r="AB248" s="9">
        <v>1.0080000000000005</v>
      </c>
      <c r="AC248" s="9">
        <v>0.9990000000000008</v>
      </c>
      <c r="AD248" s="10"/>
      <c r="AE248" s="9">
        <v>0.9700000000000006</v>
      </c>
      <c r="AF248" s="9"/>
      <c r="AG248" s="9">
        <v>1.0000000000000007</v>
      </c>
      <c r="AH248" s="9">
        <v>1.0160000000000002</v>
      </c>
      <c r="AI248" s="9"/>
      <c r="AJ248" s="9">
        <v>1.0000000000000007</v>
      </c>
      <c r="AK248" s="9">
        <v>0.9940000000000007</v>
      </c>
      <c r="AL248" s="9">
        <v>1.0000000000000004</v>
      </c>
      <c r="AM248" s="9"/>
      <c r="AN248" s="9">
        <v>1.0000000000000004</v>
      </c>
      <c r="AO248" s="9"/>
      <c r="AP248" s="9"/>
      <c r="AQ248" s="9">
        <v>1.0000000000000004</v>
      </c>
      <c r="AR248" s="9"/>
      <c r="AS248" s="9">
        <v>1.0000000000000004</v>
      </c>
      <c r="AT248" s="9">
        <v>0.9171999999999998</v>
      </c>
      <c r="AU248" s="9">
        <v>0.9999999999999998</v>
      </c>
      <c r="AV248" s="9">
        <v>0.9910000000000004</v>
      </c>
      <c r="AW248" s="9"/>
      <c r="AX248" s="9">
        <v>0.9810000000000008</v>
      </c>
      <c r="AY248" s="9">
        <v>1.0090000000000006</v>
      </c>
      <c r="AZ248" s="9"/>
      <c r="BA248" s="9">
        <v>0.9950000000000006</v>
      </c>
      <c r="BB248" s="9"/>
      <c r="BC248" s="9">
        <v>1.0000000000000007</v>
      </c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</row>
    <row r="249" ht="15.75" customHeight="1">
      <c r="B249" s="14">
        <v>241.5</v>
      </c>
      <c r="C249" s="8">
        <v>0.5690000000000004</v>
      </c>
      <c r="D249" s="9">
        <v>0.6820000000000005</v>
      </c>
      <c r="E249" s="9">
        <v>1.0002000051183126</v>
      </c>
      <c r="F249" s="9">
        <v>1.0000000000000004</v>
      </c>
      <c r="G249" s="9">
        <v>0.9859999999999999</v>
      </c>
      <c r="H249" s="9">
        <v>0.9990000000000006</v>
      </c>
      <c r="I249" s="9">
        <v>1.0024</v>
      </c>
      <c r="J249" s="9"/>
      <c r="K249" s="9"/>
      <c r="L249" s="9"/>
      <c r="M249" s="9"/>
      <c r="N249" s="9"/>
      <c r="O249" s="9">
        <v>0.9990000000000007</v>
      </c>
      <c r="P249" s="9">
        <v>0.9980000000000007</v>
      </c>
      <c r="Q249" s="9">
        <v>1.0000000000000004</v>
      </c>
      <c r="R249" s="10"/>
      <c r="S249" s="9">
        <v>1.0</v>
      </c>
      <c r="T249" s="9">
        <v>1.0000000000000007</v>
      </c>
      <c r="U249" s="10"/>
      <c r="V249" s="9">
        <v>1.0050000000000001</v>
      </c>
      <c r="W249" s="9">
        <v>1.0000000000000007</v>
      </c>
      <c r="X249" s="10"/>
      <c r="Y249" s="9">
        <v>0.9890000000000003</v>
      </c>
      <c r="Z249" s="9">
        <v>1.0000000000000004</v>
      </c>
      <c r="AA249" s="10"/>
      <c r="AB249" s="9">
        <v>1.0080000000000005</v>
      </c>
      <c r="AC249" s="9">
        <v>0.9990000000000008</v>
      </c>
      <c r="AD249" s="10"/>
      <c r="AE249" s="9">
        <v>0.9700000000000006</v>
      </c>
      <c r="AF249" s="9"/>
      <c r="AG249" s="9">
        <v>1.0000000000000007</v>
      </c>
      <c r="AH249" s="9">
        <v>1.0160000000000002</v>
      </c>
      <c r="AI249" s="9"/>
      <c r="AJ249" s="9">
        <v>1.0000000000000007</v>
      </c>
      <c r="AK249" s="9">
        <v>0.9940000000000007</v>
      </c>
      <c r="AL249" s="9">
        <v>1.0000000000000004</v>
      </c>
      <c r="AM249" s="9"/>
      <c r="AN249" s="9">
        <v>1.0000000000000004</v>
      </c>
      <c r="AO249" s="9"/>
      <c r="AP249" s="9"/>
      <c r="AQ249" s="9">
        <v>1.0000000000000004</v>
      </c>
      <c r="AR249" s="9"/>
      <c r="AS249" s="9">
        <v>1.0000000000000004</v>
      </c>
      <c r="AT249" s="9">
        <v>0.9197999999999998</v>
      </c>
      <c r="AU249" s="9">
        <v>0.9999999999999998</v>
      </c>
      <c r="AV249" s="9">
        <v>0.9910000000000004</v>
      </c>
      <c r="AW249" s="9"/>
      <c r="AX249" s="9">
        <v>0.9810000000000008</v>
      </c>
      <c r="AY249" s="9">
        <v>1.0090000000000006</v>
      </c>
      <c r="AZ249" s="9"/>
      <c r="BA249" s="9">
        <v>0.9950000000000006</v>
      </c>
      <c r="BB249" s="9"/>
      <c r="BC249" s="9">
        <v>1.0000000000000007</v>
      </c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</row>
    <row r="250" ht="15.75" customHeight="1">
      <c r="B250" s="14">
        <v>242.5</v>
      </c>
      <c r="C250" s="8">
        <v>0.5780000000000004</v>
      </c>
      <c r="D250" s="9">
        <v>0.6920000000000005</v>
      </c>
      <c r="E250" s="9">
        <v>1.0002000051444841</v>
      </c>
      <c r="F250" s="9">
        <v>1.0000000000000004</v>
      </c>
      <c r="G250" s="9">
        <v>0.9859999999999999</v>
      </c>
      <c r="H250" s="9">
        <v>0.9990000000000006</v>
      </c>
      <c r="I250" s="9">
        <v>1.0024</v>
      </c>
      <c r="J250" s="9"/>
      <c r="K250" s="9"/>
      <c r="L250" s="9"/>
      <c r="M250" s="9"/>
      <c r="N250" s="9"/>
      <c r="O250" s="9">
        <v>0.9990000000000007</v>
      </c>
      <c r="P250" s="9">
        <v>0.9980000000000007</v>
      </c>
      <c r="Q250" s="9">
        <v>1.0000000000000004</v>
      </c>
      <c r="R250" s="10"/>
      <c r="S250" s="9">
        <v>1.0</v>
      </c>
      <c r="T250" s="9">
        <v>1.0000000000000007</v>
      </c>
      <c r="U250" s="10"/>
      <c r="V250" s="9">
        <v>1.0050000000000001</v>
      </c>
      <c r="W250" s="9">
        <v>1.0000000000000007</v>
      </c>
      <c r="X250" s="10"/>
      <c r="Y250" s="9">
        <v>0.9890000000000003</v>
      </c>
      <c r="Z250" s="9">
        <v>1.0000000000000004</v>
      </c>
      <c r="AA250" s="10"/>
      <c r="AB250" s="9">
        <v>1.0080000000000005</v>
      </c>
      <c r="AC250" s="9">
        <v>0.9990000000000008</v>
      </c>
      <c r="AD250" s="10"/>
      <c r="AE250" s="9">
        <v>0.9700000000000006</v>
      </c>
      <c r="AF250" s="9"/>
      <c r="AG250" s="9">
        <v>1.0000000000000007</v>
      </c>
      <c r="AH250" s="9">
        <v>1.0160000000000002</v>
      </c>
      <c r="AI250" s="9"/>
      <c r="AJ250" s="9">
        <v>1.0000000000000007</v>
      </c>
      <c r="AK250" s="9">
        <v>0.9940000000000007</v>
      </c>
      <c r="AL250" s="9">
        <v>1.0000000000000004</v>
      </c>
      <c r="AM250" s="9"/>
      <c r="AN250" s="9">
        <v>1.0000000000000004</v>
      </c>
      <c r="AO250" s="9"/>
      <c r="AP250" s="9"/>
      <c r="AQ250" s="9">
        <v>1.0000000000000004</v>
      </c>
      <c r="AR250" s="9"/>
      <c r="AS250" s="9">
        <v>1.0000000000000004</v>
      </c>
      <c r="AT250" s="9">
        <v>0.9213999999999999</v>
      </c>
      <c r="AU250" s="9">
        <v>0.9999999999999998</v>
      </c>
      <c r="AV250" s="9">
        <v>0.9910000000000004</v>
      </c>
      <c r="AW250" s="9"/>
      <c r="AX250" s="9">
        <v>0.9810000000000008</v>
      </c>
      <c r="AY250" s="9">
        <v>1.0090000000000006</v>
      </c>
      <c r="AZ250" s="9"/>
      <c r="BA250" s="9">
        <v>0.9950000000000006</v>
      </c>
      <c r="BB250" s="9"/>
      <c r="BC250" s="9">
        <v>1.0000000000000007</v>
      </c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</row>
    <row r="251" ht="15.75" customHeight="1">
      <c r="B251" s="14">
        <v>243.5</v>
      </c>
      <c r="C251" s="8">
        <v>0.5860000000000004</v>
      </c>
      <c r="D251" s="9">
        <v>0.6990000000000005</v>
      </c>
      <c r="E251" s="9">
        <v>1.0002000051706557</v>
      </c>
      <c r="F251" s="9">
        <v>1.0000000000000004</v>
      </c>
      <c r="G251" s="9">
        <v>0.9859999999999999</v>
      </c>
      <c r="H251" s="9">
        <v>0.9990000000000006</v>
      </c>
      <c r="I251" s="9">
        <v>1.0024</v>
      </c>
      <c r="J251" s="9"/>
      <c r="K251" s="9"/>
      <c r="L251" s="9"/>
      <c r="M251" s="9"/>
      <c r="N251" s="9"/>
      <c r="O251" s="9">
        <v>0.9990000000000007</v>
      </c>
      <c r="P251" s="9">
        <v>0.9980000000000007</v>
      </c>
      <c r="Q251" s="9">
        <v>1.0000000000000004</v>
      </c>
      <c r="R251" s="10"/>
      <c r="S251" s="9">
        <v>1.0</v>
      </c>
      <c r="T251" s="9">
        <v>1.0000000000000007</v>
      </c>
      <c r="U251" s="10"/>
      <c r="V251" s="9">
        <v>1.0050000000000001</v>
      </c>
      <c r="W251" s="9">
        <v>1.0000000000000007</v>
      </c>
      <c r="X251" s="10"/>
      <c r="Y251" s="9">
        <v>0.9890000000000003</v>
      </c>
      <c r="Z251" s="9">
        <v>1.0000000000000004</v>
      </c>
      <c r="AA251" s="10"/>
      <c r="AB251" s="9">
        <v>1.0080000000000005</v>
      </c>
      <c r="AC251" s="9">
        <v>0.9990000000000008</v>
      </c>
      <c r="AD251" s="10"/>
      <c r="AE251" s="9">
        <v>0.9700000000000006</v>
      </c>
      <c r="AF251" s="9"/>
      <c r="AG251" s="9">
        <v>1.0000000000000007</v>
      </c>
      <c r="AH251" s="9">
        <v>1.0160000000000002</v>
      </c>
      <c r="AI251" s="9"/>
      <c r="AJ251" s="9">
        <v>1.0000000000000007</v>
      </c>
      <c r="AK251" s="9">
        <v>0.9940000000000007</v>
      </c>
      <c r="AL251" s="9">
        <v>1.0000000000000004</v>
      </c>
      <c r="AM251" s="9"/>
      <c r="AN251" s="9">
        <v>1.0000000000000004</v>
      </c>
      <c r="AO251" s="9"/>
      <c r="AP251" s="9"/>
      <c r="AQ251" s="9">
        <v>1.0000000000000004</v>
      </c>
      <c r="AR251" s="9"/>
      <c r="AS251" s="9">
        <v>1.0000000000000004</v>
      </c>
      <c r="AT251" s="9">
        <v>0.9217999999999998</v>
      </c>
      <c r="AU251" s="9">
        <v>0.9999999999999998</v>
      </c>
      <c r="AV251" s="9">
        <v>0.9910000000000004</v>
      </c>
      <c r="AW251" s="9"/>
      <c r="AX251" s="9">
        <v>0.9820000000000008</v>
      </c>
      <c r="AY251" s="9">
        <v>1.0090000000000006</v>
      </c>
      <c r="AZ251" s="9"/>
      <c r="BA251" s="9">
        <v>0.9950000000000006</v>
      </c>
      <c r="BB251" s="9"/>
      <c r="BC251" s="9">
        <v>1.0000000000000007</v>
      </c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</row>
    <row r="252" ht="15.75" customHeight="1">
      <c r="B252" s="14">
        <v>244.5</v>
      </c>
      <c r="C252" s="8">
        <v>0.5930000000000004</v>
      </c>
      <c r="D252" s="9">
        <v>0.7030000000000005</v>
      </c>
      <c r="E252" s="9">
        <v>1.0002000051968272</v>
      </c>
      <c r="F252" s="9">
        <v>1.0000000000000004</v>
      </c>
      <c r="G252" s="9">
        <v>0.9859999999999999</v>
      </c>
      <c r="H252" s="9">
        <v>0.9990000000000006</v>
      </c>
      <c r="I252" s="9">
        <v>1.0024</v>
      </c>
      <c r="J252" s="9"/>
      <c r="K252" s="9"/>
      <c r="L252" s="9"/>
      <c r="M252" s="9"/>
      <c r="N252" s="9"/>
      <c r="O252" s="9">
        <v>0.9990000000000007</v>
      </c>
      <c r="P252" s="9">
        <v>0.9980000000000007</v>
      </c>
      <c r="Q252" s="9">
        <v>1.0000000000000004</v>
      </c>
      <c r="R252" s="10"/>
      <c r="S252" s="9">
        <v>1.0</v>
      </c>
      <c r="T252" s="9">
        <v>1.0000000000000007</v>
      </c>
      <c r="U252" s="10"/>
      <c r="V252" s="9">
        <v>1.0050000000000001</v>
      </c>
      <c r="W252" s="9">
        <v>1.0000000000000007</v>
      </c>
      <c r="X252" s="10"/>
      <c r="Y252" s="9">
        <v>0.9890000000000003</v>
      </c>
      <c r="Z252" s="9">
        <v>1.0000000000000004</v>
      </c>
      <c r="AA252" s="10"/>
      <c r="AB252" s="9">
        <v>1.0080000000000005</v>
      </c>
      <c r="AC252" s="9">
        <v>0.9990000000000008</v>
      </c>
      <c r="AD252" s="10"/>
      <c r="AE252" s="9">
        <v>0.9700000000000006</v>
      </c>
      <c r="AF252" s="9"/>
      <c r="AG252" s="9">
        <v>1.0000000000000007</v>
      </c>
      <c r="AH252" s="9">
        <v>1.0160000000000002</v>
      </c>
      <c r="AI252" s="9"/>
      <c r="AJ252" s="9">
        <v>1.0000000000000007</v>
      </c>
      <c r="AK252" s="9">
        <v>0.9940000000000007</v>
      </c>
      <c r="AL252" s="9">
        <v>1.0000000000000004</v>
      </c>
      <c r="AM252" s="9"/>
      <c r="AN252" s="9">
        <v>1.0000000000000004</v>
      </c>
      <c r="AO252" s="9"/>
      <c r="AP252" s="9"/>
      <c r="AQ252" s="9">
        <v>1.0000000000000004</v>
      </c>
      <c r="AR252" s="9"/>
      <c r="AS252" s="9">
        <v>1.0000000000000004</v>
      </c>
      <c r="AT252" s="9">
        <v>0.9225999999999999</v>
      </c>
      <c r="AU252" s="9">
        <v>0.9999999999999998</v>
      </c>
      <c r="AV252" s="9">
        <v>0.9910000000000004</v>
      </c>
      <c r="AW252" s="9"/>
      <c r="AX252" s="9">
        <v>0.9830000000000008</v>
      </c>
      <c r="AY252" s="9">
        <v>1.0090000000000006</v>
      </c>
      <c r="AZ252" s="9"/>
      <c r="BA252" s="9">
        <v>0.9950000000000006</v>
      </c>
      <c r="BB252" s="9"/>
      <c r="BC252" s="9">
        <v>1.0000000000000007</v>
      </c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</row>
    <row r="253" ht="15.75" customHeight="1">
      <c r="B253" s="14">
        <v>245.5</v>
      </c>
      <c r="C253" s="8">
        <v>0.6000000000000004</v>
      </c>
      <c r="D253" s="9">
        <v>0.7050000000000005</v>
      </c>
      <c r="E253" s="9">
        <v>1.0002000052229987</v>
      </c>
      <c r="F253" s="9">
        <v>1.0000000000000004</v>
      </c>
      <c r="G253" s="9">
        <v>0.9859999999999999</v>
      </c>
      <c r="H253" s="9">
        <v>0.9990000000000006</v>
      </c>
      <c r="I253" s="9">
        <v>1.0024</v>
      </c>
      <c r="J253" s="9"/>
      <c r="K253" s="9"/>
      <c r="L253" s="9"/>
      <c r="M253" s="9"/>
      <c r="N253" s="9"/>
      <c r="O253" s="9">
        <v>0.9990000000000007</v>
      </c>
      <c r="P253" s="9">
        <v>0.9980000000000007</v>
      </c>
      <c r="Q253" s="9">
        <v>1.0000000000000004</v>
      </c>
      <c r="R253" s="10"/>
      <c r="S253" s="9">
        <v>1.0</v>
      </c>
      <c r="T253" s="9">
        <v>1.0000000000000007</v>
      </c>
      <c r="U253" s="10"/>
      <c r="V253" s="9">
        <v>1.0050000000000001</v>
      </c>
      <c r="W253" s="9">
        <v>1.0000000000000007</v>
      </c>
      <c r="X253" s="10"/>
      <c r="Y253" s="9">
        <v>0.9890000000000003</v>
      </c>
      <c r="Z253" s="9">
        <v>1.0000000000000004</v>
      </c>
      <c r="AA253" s="10"/>
      <c r="AB253" s="9">
        <v>1.0080000000000005</v>
      </c>
      <c r="AC253" s="9">
        <v>0.9990000000000008</v>
      </c>
      <c r="AD253" s="10"/>
      <c r="AE253" s="9">
        <v>0.9700000000000006</v>
      </c>
      <c r="AF253" s="9"/>
      <c r="AG253" s="9">
        <v>1.0000000000000007</v>
      </c>
      <c r="AH253" s="9">
        <v>1.0160000000000002</v>
      </c>
      <c r="AI253" s="9"/>
      <c r="AJ253" s="9">
        <v>1.0000000000000007</v>
      </c>
      <c r="AK253" s="9">
        <v>0.9940000000000007</v>
      </c>
      <c r="AL253" s="9">
        <v>1.0000000000000004</v>
      </c>
      <c r="AM253" s="9"/>
      <c r="AN253" s="9">
        <v>1.0000000000000004</v>
      </c>
      <c r="AO253" s="9"/>
      <c r="AP253" s="9"/>
      <c r="AQ253" s="9">
        <v>1.0000000000000004</v>
      </c>
      <c r="AR253" s="9"/>
      <c r="AS253" s="9">
        <v>1.0000000000000004</v>
      </c>
      <c r="AT253" s="9">
        <v>0.9233999999999999</v>
      </c>
      <c r="AU253" s="9">
        <v>0.9999999999999998</v>
      </c>
      <c r="AV253" s="9">
        <v>0.9910000000000004</v>
      </c>
      <c r="AW253" s="9"/>
      <c r="AX253" s="9">
        <v>0.9830000000000008</v>
      </c>
      <c r="AY253" s="9">
        <v>1.0090000000000006</v>
      </c>
      <c r="AZ253" s="9"/>
      <c r="BA253" s="9">
        <v>0.9950000000000006</v>
      </c>
      <c r="BB253" s="9"/>
      <c r="BC253" s="9">
        <v>1.0000000000000007</v>
      </c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</row>
    <row r="254" ht="15.75" customHeight="1">
      <c r="B254" s="14">
        <v>246.5</v>
      </c>
      <c r="C254" s="8">
        <v>0.6000000000000004</v>
      </c>
      <c r="D254" s="9">
        <v>0.7110000000000005</v>
      </c>
      <c r="E254" s="9">
        <v>1.0002000052491702</v>
      </c>
      <c r="F254" s="9">
        <v>1.0000000000000004</v>
      </c>
      <c r="G254" s="9">
        <v>0.9859999999999999</v>
      </c>
      <c r="H254" s="9">
        <v>0.9990000000000006</v>
      </c>
      <c r="I254" s="9">
        <v>1.0024</v>
      </c>
      <c r="J254" s="9"/>
      <c r="K254" s="9"/>
      <c r="L254" s="9"/>
      <c r="M254" s="9"/>
      <c r="N254" s="9"/>
      <c r="O254" s="9">
        <v>0.9990000000000007</v>
      </c>
      <c r="P254" s="9">
        <v>0.9980000000000007</v>
      </c>
      <c r="Q254" s="9">
        <v>1.0000000000000004</v>
      </c>
      <c r="R254" s="10"/>
      <c r="S254" s="9">
        <v>1.0</v>
      </c>
      <c r="T254" s="9">
        <v>1.0000000000000007</v>
      </c>
      <c r="U254" s="10"/>
      <c r="V254" s="9">
        <v>1.0050000000000001</v>
      </c>
      <c r="W254" s="9">
        <v>1.0000000000000007</v>
      </c>
      <c r="X254" s="10"/>
      <c r="Y254" s="9">
        <v>0.9890000000000003</v>
      </c>
      <c r="Z254" s="9">
        <v>1.0000000000000004</v>
      </c>
      <c r="AA254" s="10"/>
      <c r="AB254" s="9">
        <v>1.0080000000000005</v>
      </c>
      <c r="AC254" s="9">
        <v>1.0000000000000007</v>
      </c>
      <c r="AD254" s="10"/>
      <c r="AE254" s="9">
        <v>0.9700000000000006</v>
      </c>
      <c r="AF254" s="9"/>
      <c r="AG254" s="9">
        <v>1.0000000000000007</v>
      </c>
      <c r="AH254" s="9">
        <v>1.0160000000000002</v>
      </c>
      <c r="AI254" s="9"/>
      <c r="AJ254" s="9">
        <v>1.0000000000000007</v>
      </c>
      <c r="AK254" s="9">
        <v>0.9940000000000007</v>
      </c>
      <c r="AL254" s="9">
        <v>1.0000000000000004</v>
      </c>
      <c r="AM254" s="9"/>
      <c r="AN254" s="9">
        <v>1.0000000000000004</v>
      </c>
      <c r="AO254" s="9"/>
      <c r="AP254" s="9"/>
      <c r="AQ254" s="9">
        <v>1.0000000000000004</v>
      </c>
      <c r="AR254" s="9"/>
      <c r="AS254" s="9">
        <v>1.0000000000000004</v>
      </c>
      <c r="AT254" s="9">
        <v>0.9267999999999998</v>
      </c>
      <c r="AU254" s="9">
        <v>0.9999999999999998</v>
      </c>
      <c r="AV254" s="9">
        <v>0.9910000000000004</v>
      </c>
      <c r="AW254" s="9"/>
      <c r="AX254" s="9">
        <v>0.9830000000000008</v>
      </c>
      <c r="AY254" s="9">
        <v>1.0090000000000006</v>
      </c>
      <c r="AZ254" s="9"/>
      <c r="BA254" s="9">
        <v>0.9950000000000006</v>
      </c>
      <c r="BB254" s="9"/>
      <c r="BC254" s="9">
        <v>1.0000000000000007</v>
      </c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</row>
    <row r="255" ht="15.75" customHeight="1">
      <c r="B255" s="14">
        <v>247.5</v>
      </c>
      <c r="C255" s="8">
        <v>0.6060000000000004</v>
      </c>
      <c r="D255" s="9">
        <v>0.7130000000000005</v>
      </c>
      <c r="E255" s="9">
        <v>1.0002000052753417</v>
      </c>
      <c r="F255" s="9">
        <v>1.0000000000000004</v>
      </c>
      <c r="G255" s="9">
        <v>0.9859999999999999</v>
      </c>
      <c r="H255" s="9">
        <v>0.9990000000000006</v>
      </c>
      <c r="I255" s="9">
        <v>1.0024</v>
      </c>
      <c r="J255" s="9"/>
      <c r="K255" s="9"/>
      <c r="L255" s="9"/>
      <c r="M255" s="9"/>
      <c r="N255" s="9"/>
      <c r="O255" s="9">
        <v>0.9990000000000007</v>
      </c>
      <c r="P255" s="9">
        <v>0.9980000000000007</v>
      </c>
      <c r="Q255" s="9">
        <v>1.0000000000000004</v>
      </c>
      <c r="R255" s="10"/>
      <c r="S255" s="9">
        <v>1.0</v>
      </c>
      <c r="T255" s="9">
        <v>1.0000000000000007</v>
      </c>
      <c r="U255" s="10"/>
      <c r="V255" s="9">
        <v>1.0050000000000001</v>
      </c>
      <c r="W255" s="9">
        <v>1.0000000000000007</v>
      </c>
      <c r="X255" s="10"/>
      <c r="Y255" s="9">
        <v>0.9890000000000003</v>
      </c>
      <c r="Z255" s="9">
        <v>1.0000000000000004</v>
      </c>
      <c r="AA255" s="10"/>
      <c r="AB255" s="9">
        <v>1.0080000000000005</v>
      </c>
      <c r="AC255" s="9">
        <v>1.0000000000000007</v>
      </c>
      <c r="AD255" s="10"/>
      <c r="AE255" s="9">
        <v>0.9700000000000006</v>
      </c>
      <c r="AF255" s="9"/>
      <c r="AG255" s="9">
        <v>1.0000000000000007</v>
      </c>
      <c r="AH255" s="9">
        <v>1.0160000000000002</v>
      </c>
      <c r="AI255" s="9"/>
      <c r="AJ255" s="9">
        <v>1.0000000000000007</v>
      </c>
      <c r="AK255" s="9">
        <v>0.9940000000000007</v>
      </c>
      <c r="AL255" s="9">
        <v>1.0000000000000004</v>
      </c>
      <c r="AM255" s="9"/>
      <c r="AN255" s="9">
        <v>1.0000000000000004</v>
      </c>
      <c r="AO255" s="9"/>
      <c r="AP255" s="9"/>
      <c r="AQ255" s="9">
        <v>1.0000000000000004</v>
      </c>
      <c r="AR255" s="9"/>
      <c r="AS255" s="9">
        <v>1.0000000000000004</v>
      </c>
      <c r="AT255" s="9">
        <v>0.9273999999999999</v>
      </c>
      <c r="AU255" s="9">
        <v>0.9999999999999998</v>
      </c>
      <c r="AV255" s="9">
        <v>0.9910000000000004</v>
      </c>
      <c r="AW255" s="9"/>
      <c r="AX255" s="9">
        <v>0.9830000000000008</v>
      </c>
      <c r="AY255" s="9">
        <v>1.0090000000000006</v>
      </c>
      <c r="AZ255" s="9"/>
      <c r="BA255" s="9">
        <v>0.9950000000000006</v>
      </c>
      <c r="BB255" s="9"/>
      <c r="BC255" s="9">
        <v>1.0000000000000007</v>
      </c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</row>
    <row r="256" ht="15.75" customHeight="1">
      <c r="B256" s="14">
        <v>248.5</v>
      </c>
      <c r="C256" s="8">
        <v>0.6110000000000004</v>
      </c>
      <c r="D256" s="9">
        <v>0.7190000000000005</v>
      </c>
      <c r="E256" s="9">
        <v>1.0002000053015132</v>
      </c>
      <c r="F256" s="9">
        <v>1.0000000000000004</v>
      </c>
      <c r="G256" s="9">
        <v>0.9859999999999999</v>
      </c>
      <c r="H256" s="9">
        <v>0.9990000000000006</v>
      </c>
      <c r="I256" s="9">
        <v>1.0024</v>
      </c>
      <c r="J256" s="9"/>
      <c r="K256" s="9"/>
      <c r="L256" s="9"/>
      <c r="M256" s="9"/>
      <c r="N256" s="9"/>
      <c r="O256" s="9">
        <v>0.9990000000000007</v>
      </c>
      <c r="P256" s="9">
        <v>0.9980000000000007</v>
      </c>
      <c r="Q256" s="9">
        <v>1.0000000000000004</v>
      </c>
      <c r="R256" s="10"/>
      <c r="S256" s="9">
        <v>1.0</v>
      </c>
      <c r="T256" s="9">
        <v>1.0000000000000007</v>
      </c>
      <c r="U256" s="10"/>
      <c r="V256" s="9">
        <v>1.0050000000000001</v>
      </c>
      <c r="W256" s="9">
        <v>1.0000000000000007</v>
      </c>
      <c r="X256" s="10"/>
      <c r="Y256" s="9">
        <v>0.9890000000000003</v>
      </c>
      <c r="Z256" s="9">
        <v>1.0000000000000004</v>
      </c>
      <c r="AA256" s="10"/>
      <c r="AB256" s="9">
        <v>1.0080000000000005</v>
      </c>
      <c r="AC256" s="9">
        <v>1.0000000000000007</v>
      </c>
      <c r="AD256" s="10"/>
      <c r="AE256" s="9">
        <v>0.9700000000000006</v>
      </c>
      <c r="AF256" s="9"/>
      <c r="AG256" s="9">
        <v>1.0000000000000007</v>
      </c>
      <c r="AH256" s="9">
        <v>1.0160000000000002</v>
      </c>
      <c r="AI256" s="9"/>
      <c r="AJ256" s="9">
        <v>1.0000000000000007</v>
      </c>
      <c r="AK256" s="9">
        <v>0.9940000000000007</v>
      </c>
      <c r="AL256" s="9">
        <v>1.0000000000000004</v>
      </c>
      <c r="AM256" s="9"/>
      <c r="AN256" s="9">
        <v>1.0000000000000004</v>
      </c>
      <c r="AO256" s="9"/>
      <c r="AP256" s="9"/>
      <c r="AQ256" s="9">
        <v>1.0000000000000004</v>
      </c>
      <c r="AR256" s="9"/>
      <c r="AS256" s="9">
        <v>1.0000000000000004</v>
      </c>
      <c r="AT256" s="9">
        <v>0.9283999999999999</v>
      </c>
      <c r="AU256" s="9">
        <v>0.9999999999999998</v>
      </c>
      <c r="AV256" s="9">
        <v>0.9910000000000004</v>
      </c>
      <c r="AW256" s="9"/>
      <c r="AX256" s="9">
        <v>0.9830000000000008</v>
      </c>
      <c r="AY256" s="9">
        <v>1.0090000000000006</v>
      </c>
      <c r="AZ256" s="9"/>
      <c r="BA256" s="9">
        <v>0.9950000000000006</v>
      </c>
      <c r="BB256" s="9"/>
      <c r="BC256" s="9">
        <v>1.0000000000000007</v>
      </c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</row>
    <row r="257" ht="15.75" customHeight="1">
      <c r="B257" s="14">
        <v>249.5</v>
      </c>
      <c r="C257" s="8">
        <v>0.6120000000000004</v>
      </c>
      <c r="D257" s="9">
        <v>0.7240000000000005</v>
      </c>
      <c r="E257" s="9">
        <v>1.0002000053276847</v>
      </c>
      <c r="F257" s="9">
        <v>1.0000000000000004</v>
      </c>
      <c r="G257" s="9">
        <v>0.9859999999999999</v>
      </c>
      <c r="H257" s="9">
        <v>0.9990000000000006</v>
      </c>
      <c r="I257" s="9">
        <v>1.0024</v>
      </c>
      <c r="J257" s="9"/>
      <c r="K257" s="9"/>
      <c r="L257" s="9"/>
      <c r="M257" s="9"/>
      <c r="N257" s="9"/>
      <c r="O257" s="9">
        <v>0.9990000000000007</v>
      </c>
      <c r="P257" s="9">
        <v>0.9980000000000007</v>
      </c>
      <c r="Q257" s="9">
        <v>1.0000000000000004</v>
      </c>
      <c r="R257" s="10"/>
      <c r="S257" s="9">
        <v>1.0</v>
      </c>
      <c r="T257" s="9">
        <v>1.0000000000000007</v>
      </c>
      <c r="U257" s="10"/>
      <c r="V257" s="9">
        <v>1.0050000000000001</v>
      </c>
      <c r="W257" s="9">
        <v>1.0000000000000007</v>
      </c>
      <c r="X257" s="10"/>
      <c r="Y257" s="9">
        <v>0.9890000000000003</v>
      </c>
      <c r="Z257" s="9">
        <v>1.0000000000000004</v>
      </c>
      <c r="AA257" s="10"/>
      <c r="AB257" s="9">
        <v>1.0080000000000005</v>
      </c>
      <c r="AC257" s="9">
        <v>1.0000000000000007</v>
      </c>
      <c r="AD257" s="10"/>
      <c r="AE257" s="9">
        <v>0.9700000000000006</v>
      </c>
      <c r="AF257" s="9"/>
      <c r="AG257" s="9">
        <v>1.0000000000000007</v>
      </c>
      <c r="AH257" s="9">
        <v>1.0160000000000002</v>
      </c>
      <c r="AI257" s="9"/>
      <c r="AJ257" s="9">
        <v>1.0000000000000007</v>
      </c>
      <c r="AK257" s="9">
        <v>0.9940000000000007</v>
      </c>
      <c r="AL257" s="9">
        <v>1.0000000000000004</v>
      </c>
      <c r="AM257" s="9"/>
      <c r="AN257" s="9">
        <v>1.0000000000000004</v>
      </c>
      <c r="AO257" s="9"/>
      <c r="AP257" s="9"/>
      <c r="AQ257" s="9">
        <v>1.0000000000000004</v>
      </c>
      <c r="AR257" s="9"/>
      <c r="AS257" s="9">
        <v>1.0000000000000004</v>
      </c>
      <c r="AT257" s="9">
        <v>0.9303999999999999</v>
      </c>
      <c r="AU257" s="9">
        <v>0.9999999999999998</v>
      </c>
      <c r="AV257" s="9">
        <v>0.9910000000000004</v>
      </c>
      <c r="AW257" s="9"/>
      <c r="AX257" s="9">
        <v>0.9830000000000008</v>
      </c>
      <c r="AY257" s="9">
        <v>1.0090000000000006</v>
      </c>
      <c r="AZ257" s="9"/>
      <c r="BA257" s="9">
        <v>0.9950000000000006</v>
      </c>
      <c r="BB257" s="9"/>
      <c r="BC257" s="9">
        <v>1.0000000000000007</v>
      </c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  <c r="EB257" s="9"/>
      <c r="EC257" s="9"/>
      <c r="ED257" s="9"/>
      <c r="EE257" s="9"/>
      <c r="EF257" s="9"/>
      <c r="EG257" s="9"/>
    </row>
    <row r="258" ht="15.75" customHeight="1">
      <c r="B258" s="14">
        <v>250.5</v>
      </c>
      <c r="C258" s="8">
        <v>0.6150000000000004</v>
      </c>
      <c r="D258" s="9">
        <v>0.7300000000000005</v>
      </c>
      <c r="E258" s="9">
        <v>1.0002000053538562</v>
      </c>
      <c r="F258" s="9">
        <v>1.0000000000000004</v>
      </c>
      <c r="G258" s="9">
        <v>0.9859999999999999</v>
      </c>
      <c r="H258" s="9">
        <v>0.9990000000000006</v>
      </c>
      <c r="I258" s="9">
        <v>1.0024</v>
      </c>
      <c r="J258" s="9"/>
      <c r="K258" s="9"/>
      <c r="L258" s="9"/>
      <c r="M258" s="9"/>
      <c r="N258" s="9"/>
      <c r="O258" s="9">
        <v>0.9990000000000007</v>
      </c>
      <c r="P258" s="9">
        <v>0.9980000000000007</v>
      </c>
      <c r="Q258" s="9">
        <v>1.0000000000000004</v>
      </c>
      <c r="R258" s="10"/>
      <c r="S258" s="9">
        <v>1.0</v>
      </c>
      <c r="T258" s="9">
        <v>1.0000000000000007</v>
      </c>
      <c r="U258" s="10"/>
      <c r="V258" s="9">
        <v>1.0050000000000001</v>
      </c>
      <c r="W258" s="9">
        <v>1.0000000000000007</v>
      </c>
      <c r="X258" s="10"/>
      <c r="Y258" s="9">
        <v>0.9890000000000003</v>
      </c>
      <c r="Z258" s="9">
        <v>1.0000000000000004</v>
      </c>
      <c r="AA258" s="10"/>
      <c r="AB258" s="9">
        <v>1.0080000000000005</v>
      </c>
      <c r="AC258" s="9">
        <v>1.0000000000000007</v>
      </c>
      <c r="AD258" s="10"/>
      <c r="AE258" s="9">
        <v>0.9700000000000006</v>
      </c>
      <c r="AF258" s="9"/>
      <c r="AG258" s="9">
        <v>1.0000000000000007</v>
      </c>
      <c r="AH258" s="9">
        <v>1.0160000000000002</v>
      </c>
      <c r="AI258" s="9"/>
      <c r="AJ258" s="9">
        <v>1.0000000000000007</v>
      </c>
      <c r="AK258" s="9">
        <v>0.9940000000000007</v>
      </c>
      <c r="AL258" s="9">
        <v>1.0000000000000004</v>
      </c>
      <c r="AM258" s="9"/>
      <c r="AN258" s="9">
        <v>1.0000000000000004</v>
      </c>
      <c r="AO258" s="9"/>
      <c r="AP258" s="9"/>
      <c r="AQ258" s="9">
        <v>1.0000000000000004</v>
      </c>
      <c r="AR258" s="9"/>
      <c r="AS258" s="9">
        <v>1.0000000000000004</v>
      </c>
      <c r="AT258" s="9">
        <v>0.9305999999999999</v>
      </c>
      <c r="AU258" s="9">
        <v>0.9999999999999998</v>
      </c>
      <c r="AV258" s="9">
        <v>0.9910000000000004</v>
      </c>
      <c r="AW258" s="9"/>
      <c r="AX258" s="9">
        <v>0.9830000000000008</v>
      </c>
      <c r="AY258" s="9">
        <v>1.0090000000000006</v>
      </c>
      <c r="AZ258" s="9"/>
      <c r="BA258" s="9">
        <v>0.9950000000000006</v>
      </c>
      <c r="BB258" s="9"/>
      <c r="BC258" s="9">
        <v>1.0000000000000007</v>
      </c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9"/>
      <c r="DM258" s="9"/>
      <c r="DN258" s="9"/>
      <c r="DO258" s="9"/>
      <c r="DP258" s="9"/>
      <c r="DQ258" s="9"/>
      <c r="DR258" s="9"/>
      <c r="DS258" s="9"/>
      <c r="DT258" s="9"/>
      <c r="DU258" s="9"/>
      <c r="DV258" s="9"/>
      <c r="DW258" s="9"/>
      <c r="DX258" s="9"/>
      <c r="DY258" s="9"/>
      <c r="DZ258" s="9"/>
      <c r="EA258" s="9"/>
      <c r="EB258" s="9"/>
      <c r="EC258" s="9"/>
      <c r="ED258" s="9"/>
      <c r="EE258" s="9"/>
      <c r="EF258" s="9"/>
      <c r="EG258" s="9"/>
    </row>
    <row r="259" ht="15.75" customHeight="1">
      <c r="B259" s="14">
        <v>251.5</v>
      </c>
      <c r="C259" s="8">
        <v>0.6210000000000004</v>
      </c>
      <c r="D259" s="9">
        <v>0.7330000000000005</v>
      </c>
      <c r="E259" s="9">
        <v>1.0002000053800277</v>
      </c>
      <c r="F259" s="9">
        <v>1.0000000000000004</v>
      </c>
      <c r="G259" s="9">
        <v>0.9859999999999999</v>
      </c>
      <c r="H259" s="9">
        <v>0.9990000000000006</v>
      </c>
      <c r="I259" s="9">
        <v>1.0024</v>
      </c>
      <c r="J259" s="9"/>
      <c r="K259" s="9"/>
      <c r="L259" s="9"/>
      <c r="M259" s="9"/>
      <c r="N259" s="9"/>
      <c r="O259" s="9">
        <v>0.9990000000000007</v>
      </c>
      <c r="P259" s="9">
        <v>0.9980000000000007</v>
      </c>
      <c r="Q259" s="9">
        <v>1.0000000000000004</v>
      </c>
      <c r="R259" s="10"/>
      <c r="S259" s="9">
        <v>1.0</v>
      </c>
      <c r="T259" s="9">
        <v>1.0000000000000007</v>
      </c>
      <c r="U259" s="10"/>
      <c r="V259" s="9">
        <v>1.0050000000000001</v>
      </c>
      <c r="W259" s="9">
        <v>1.0000000000000007</v>
      </c>
      <c r="X259" s="10"/>
      <c r="Y259" s="9">
        <v>0.9890000000000003</v>
      </c>
      <c r="Z259" s="9">
        <v>1.0000000000000004</v>
      </c>
      <c r="AA259" s="10"/>
      <c r="AB259" s="9">
        <v>1.0080000000000005</v>
      </c>
      <c r="AC259" s="9">
        <v>1.0000000000000007</v>
      </c>
      <c r="AD259" s="10"/>
      <c r="AE259" s="9">
        <v>0.9700000000000006</v>
      </c>
      <c r="AF259" s="9"/>
      <c r="AG259" s="9">
        <v>1.0000000000000007</v>
      </c>
      <c r="AH259" s="9">
        <v>1.0160000000000002</v>
      </c>
      <c r="AI259" s="9"/>
      <c r="AJ259" s="9">
        <v>1.0000000000000007</v>
      </c>
      <c r="AK259" s="9">
        <v>0.9940000000000007</v>
      </c>
      <c r="AL259" s="9">
        <v>1.0000000000000004</v>
      </c>
      <c r="AM259" s="9"/>
      <c r="AN259" s="9">
        <v>1.0000000000000004</v>
      </c>
      <c r="AO259" s="9"/>
      <c r="AP259" s="9"/>
      <c r="AQ259" s="9">
        <v>1.0000000000000004</v>
      </c>
      <c r="AR259" s="9"/>
      <c r="AS259" s="9">
        <v>1.0000000000000004</v>
      </c>
      <c r="AT259" s="9">
        <v>0.9319999999999998</v>
      </c>
      <c r="AU259" s="9">
        <v>0.9999999999999998</v>
      </c>
      <c r="AV259" s="9">
        <v>0.9910000000000004</v>
      </c>
      <c r="AW259" s="9"/>
      <c r="AX259" s="9">
        <v>0.9830000000000008</v>
      </c>
      <c r="AY259" s="9">
        <v>1.0090000000000006</v>
      </c>
      <c r="AZ259" s="9"/>
      <c r="BA259" s="9">
        <v>0.9950000000000006</v>
      </c>
      <c r="BB259" s="9"/>
      <c r="BC259" s="9">
        <v>1.0000000000000007</v>
      </c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  <c r="ED259" s="9"/>
      <c r="EE259" s="9"/>
      <c r="EF259" s="9"/>
      <c r="EG259" s="9"/>
    </row>
    <row r="260" ht="15.75" customHeight="1">
      <c r="B260" s="14">
        <v>252.5</v>
      </c>
      <c r="C260" s="8">
        <v>0.6280000000000004</v>
      </c>
      <c r="D260" s="9">
        <v>0.7370000000000005</v>
      </c>
      <c r="E260" s="9">
        <v>1.0002000054061992</v>
      </c>
      <c r="F260" s="9">
        <v>1.0000000000000004</v>
      </c>
      <c r="G260" s="9">
        <v>0.9859999999999999</v>
      </c>
      <c r="H260" s="9">
        <v>0.9990000000000006</v>
      </c>
      <c r="I260" s="9">
        <v>1.0024</v>
      </c>
      <c r="J260" s="9"/>
      <c r="K260" s="9"/>
      <c r="L260" s="9"/>
      <c r="M260" s="9"/>
      <c r="N260" s="9"/>
      <c r="O260" s="9">
        <v>0.9990000000000007</v>
      </c>
      <c r="P260" s="9">
        <v>0.9980000000000007</v>
      </c>
      <c r="Q260" s="9">
        <v>1.0000000000000004</v>
      </c>
      <c r="R260" s="10"/>
      <c r="S260" s="9">
        <v>1.0</v>
      </c>
      <c r="T260" s="9">
        <v>1.0000000000000007</v>
      </c>
      <c r="U260" s="10"/>
      <c r="V260" s="9">
        <v>1.0050000000000001</v>
      </c>
      <c r="W260" s="9">
        <v>1.0000000000000007</v>
      </c>
      <c r="X260" s="10"/>
      <c r="Y260" s="9">
        <v>0.9890000000000003</v>
      </c>
      <c r="Z260" s="9">
        <v>1.0000000000000004</v>
      </c>
      <c r="AA260" s="10"/>
      <c r="AB260" s="9">
        <v>1.0080000000000005</v>
      </c>
      <c r="AC260" s="9">
        <v>1.0000000000000007</v>
      </c>
      <c r="AD260" s="10"/>
      <c r="AE260" s="9">
        <v>0.9700000000000006</v>
      </c>
      <c r="AF260" s="9"/>
      <c r="AG260" s="9">
        <v>1.0000000000000007</v>
      </c>
      <c r="AH260" s="9">
        <v>1.0160000000000002</v>
      </c>
      <c r="AI260" s="9"/>
      <c r="AJ260" s="9">
        <v>1.0000000000000007</v>
      </c>
      <c r="AK260" s="9">
        <v>0.9940000000000007</v>
      </c>
      <c r="AL260" s="9">
        <v>1.0000000000000004</v>
      </c>
      <c r="AM260" s="9"/>
      <c r="AN260" s="9">
        <v>1.0000000000000004</v>
      </c>
      <c r="AO260" s="9"/>
      <c r="AP260" s="9"/>
      <c r="AQ260" s="9">
        <v>1.0000000000000004</v>
      </c>
      <c r="AR260" s="9"/>
      <c r="AS260" s="9">
        <v>1.0000000000000004</v>
      </c>
      <c r="AT260" s="9">
        <v>0.9329999999999998</v>
      </c>
      <c r="AU260" s="9">
        <v>0.9999999999999998</v>
      </c>
      <c r="AV260" s="9">
        <v>0.9910000000000004</v>
      </c>
      <c r="AW260" s="9"/>
      <c r="AX260" s="9">
        <v>0.9840000000000008</v>
      </c>
      <c r="AY260" s="9">
        <v>1.0090000000000006</v>
      </c>
      <c r="AZ260" s="9"/>
      <c r="BA260" s="9">
        <v>0.9950000000000006</v>
      </c>
      <c r="BB260" s="9"/>
      <c r="BC260" s="9">
        <v>1.0000000000000007</v>
      </c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  <c r="DM260" s="9"/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9"/>
      <c r="DY260" s="9"/>
      <c r="DZ260" s="9"/>
      <c r="EA260" s="9"/>
      <c r="EB260" s="9"/>
      <c r="EC260" s="9"/>
      <c r="ED260" s="9"/>
      <c r="EE260" s="9"/>
      <c r="EF260" s="9"/>
      <c r="EG260" s="9"/>
    </row>
    <row r="261" ht="15.75" customHeight="1">
      <c r="B261" s="14">
        <v>253.5</v>
      </c>
      <c r="C261" s="8">
        <v>0.6380000000000005</v>
      </c>
      <c r="D261" s="9">
        <v>0.7450000000000006</v>
      </c>
      <c r="E261" s="9">
        <v>1.0002000054323708</v>
      </c>
      <c r="F261" s="9">
        <v>1.0000000000000004</v>
      </c>
      <c r="G261" s="9">
        <v>0.9859999999999999</v>
      </c>
      <c r="H261" s="9">
        <v>0.9990000000000006</v>
      </c>
      <c r="I261" s="9">
        <v>1.0024</v>
      </c>
      <c r="J261" s="9"/>
      <c r="K261" s="9"/>
      <c r="L261" s="9"/>
      <c r="M261" s="9"/>
      <c r="N261" s="9"/>
      <c r="O261" s="9">
        <v>0.9990000000000007</v>
      </c>
      <c r="P261" s="9">
        <v>0.9980000000000007</v>
      </c>
      <c r="Q261" s="9">
        <v>1.0000000000000004</v>
      </c>
      <c r="R261" s="10"/>
      <c r="S261" s="9">
        <v>1.0</v>
      </c>
      <c r="T261" s="9">
        <v>1.0000000000000007</v>
      </c>
      <c r="U261" s="10"/>
      <c r="V261" s="9">
        <v>1.0050000000000001</v>
      </c>
      <c r="W261" s="9">
        <v>1.0000000000000007</v>
      </c>
      <c r="X261" s="10"/>
      <c r="Y261" s="9">
        <v>0.9890000000000003</v>
      </c>
      <c r="Z261" s="9">
        <v>1.0000000000000004</v>
      </c>
      <c r="AA261" s="10"/>
      <c r="AB261" s="9">
        <v>1.0080000000000005</v>
      </c>
      <c r="AC261" s="9">
        <v>1.0000000000000007</v>
      </c>
      <c r="AD261" s="10"/>
      <c r="AE261" s="9">
        <v>0.9700000000000006</v>
      </c>
      <c r="AF261" s="9"/>
      <c r="AG261" s="9">
        <v>1.0000000000000007</v>
      </c>
      <c r="AH261" s="9">
        <v>1.0160000000000002</v>
      </c>
      <c r="AI261" s="9"/>
      <c r="AJ261" s="9">
        <v>1.0000000000000007</v>
      </c>
      <c r="AK261" s="9">
        <v>0.9940000000000007</v>
      </c>
      <c r="AL261" s="9">
        <v>1.0000000000000004</v>
      </c>
      <c r="AM261" s="9"/>
      <c r="AN261" s="9">
        <v>1.0000000000000004</v>
      </c>
      <c r="AO261" s="9"/>
      <c r="AP261" s="9"/>
      <c r="AQ261" s="9">
        <v>1.0000000000000004</v>
      </c>
      <c r="AR261" s="9"/>
      <c r="AS261" s="9">
        <v>1.0000000000000004</v>
      </c>
      <c r="AT261" s="9">
        <v>0.9345999999999999</v>
      </c>
      <c r="AU261" s="9">
        <v>0.9999999999999998</v>
      </c>
      <c r="AV261" s="9">
        <v>0.9910000000000004</v>
      </c>
      <c r="AW261" s="9"/>
      <c r="AX261" s="9">
        <v>0.9850000000000008</v>
      </c>
      <c r="AY261" s="9">
        <v>1.0090000000000006</v>
      </c>
      <c r="AZ261" s="9"/>
      <c r="BA261" s="9">
        <v>0.9950000000000006</v>
      </c>
      <c r="BB261" s="9"/>
      <c r="BC261" s="9">
        <v>1.0000000000000007</v>
      </c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  <c r="EE261" s="9"/>
      <c r="EF261" s="9"/>
      <c r="EG261" s="9"/>
    </row>
    <row r="262" ht="15.75" customHeight="1">
      <c r="B262" s="14">
        <v>254.5</v>
      </c>
      <c r="C262" s="8">
        <v>0.6410000000000005</v>
      </c>
      <c r="D262" s="9">
        <v>0.7470000000000006</v>
      </c>
      <c r="E262" s="9">
        <v>1.0002000054585423</v>
      </c>
      <c r="F262" s="9">
        <v>1.0000000000000004</v>
      </c>
      <c r="G262" s="9">
        <v>0.9859999999999999</v>
      </c>
      <c r="H262" s="9">
        <v>0.9990000000000006</v>
      </c>
      <c r="I262" s="9">
        <v>1.0024</v>
      </c>
      <c r="J262" s="9"/>
      <c r="K262" s="9"/>
      <c r="L262" s="9"/>
      <c r="M262" s="9"/>
      <c r="N262" s="9"/>
      <c r="O262" s="9">
        <v>0.9990000000000007</v>
      </c>
      <c r="P262" s="9">
        <v>0.9980000000000007</v>
      </c>
      <c r="Q262" s="9">
        <v>1.0000000000000004</v>
      </c>
      <c r="R262" s="10"/>
      <c r="S262" s="9">
        <v>1.0</v>
      </c>
      <c r="T262" s="9">
        <v>1.0000000000000007</v>
      </c>
      <c r="U262" s="10"/>
      <c r="V262" s="9">
        <v>1.0050000000000001</v>
      </c>
      <c r="W262" s="9">
        <v>1.0000000000000007</v>
      </c>
      <c r="X262" s="10"/>
      <c r="Y262" s="9">
        <v>0.9890000000000003</v>
      </c>
      <c r="Z262" s="9">
        <v>1.0000000000000004</v>
      </c>
      <c r="AA262" s="10"/>
      <c r="AB262" s="9">
        <v>1.0080000000000005</v>
      </c>
      <c r="AC262" s="9">
        <v>1.0000000000000007</v>
      </c>
      <c r="AD262" s="10"/>
      <c r="AE262" s="9">
        <v>0.9700000000000006</v>
      </c>
      <c r="AF262" s="9"/>
      <c r="AG262" s="9">
        <v>1.0000000000000007</v>
      </c>
      <c r="AH262" s="9">
        <v>1.0160000000000002</v>
      </c>
      <c r="AI262" s="9"/>
      <c r="AJ262" s="9">
        <v>1.0000000000000007</v>
      </c>
      <c r="AK262" s="9">
        <v>0.9940000000000007</v>
      </c>
      <c r="AL262" s="9">
        <v>1.0000000000000004</v>
      </c>
      <c r="AM262" s="9"/>
      <c r="AN262" s="9">
        <v>1.0000000000000004</v>
      </c>
      <c r="AO262" s="9"/>
      <c r="AP262" s="9"/>
      <c r="AQ262" s="9">
        <v>1.0000000000000004</v>
      </c>
      <c r="AR262" s="9"/>
      <c r="AS262" s="9">
        <v>1.0000000000000004</v>
      </c>
      <c r="AT262" s="9">
        <v>0.9353999999999999</v>
      </c>
      <c r="AU262" s="9">
        <v>0.9999999999999998</v>
      </c>
      <c r="AV262" s="9">
        <v>0.9910000000000004</v>
      </c>
      <c r="AW262" s="9"/>
      <c r="AX262" s="9">
        <v>0.9850000000000008</v>
      </c>
      <c r="AY262" s="9">
        <v>1.0090000000000006</v>
      </c>
      <c r="AZ262" s="9"/>
      <c r="BA262" s="9">
        <v>0.9950000000000006</v>
      </c>
      <c r="BB262" s="9"/>
      <c r="BC262" s="9">
        <v>1.0000000000000007</v>
      </c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  <c r="EE262" s="9"/>
      <c r="EF262" s="9"/>
      <c r="EG262" s="9"/>
    </row>
    <row r="263" ht="15.75" customHeight="1">
      <c r="B263" s="14">
        <v>255.5</v>
      </c>
      <c r="C263" s="8">
        <v>0.6470000000000005</v>
      </c>
      <c r="D263" s="9">
        <v>0.7500000000000006</v>
      </c>
      <c r="E263" s="9">
        <v>1.0002000054847138</v>
      </c>
      <c r="F263" s="9">
        <v>1.0000000000000004</v>
      </c>
      <c r="G263" s="9">
        <v>0.9859999999999999</v>
      </c>
      <c r="H263" s="9">
        <v>0.9990000000000006</v>
      </c>
      <c r="I263" s="9">
        <v>1.0024</v>
      </c>
      <c r="J263" s="9"/>
      <c r="K263" s="9"/>
      <c r="L263" s="9"/>
      <c r="M263" s="9"/>
      <c r="N263" s="9"/>
      <c r="O263" s="9">
        <v>0.9990000000000007</v>
      </c>
      <c r="P263" s="9">
        <v>0.9980000000000007</v>
      </c>
      <c r="Q263" s="9">
        <v>1.0000000000000004</v>
      </c>
      <c r="R263" s="10"/>
      <c r="S263" s="9">
        <v>1.0</v>
      </c>
      <c r="T263" s="9">
        <v>1.0000000000000007</v>
      </c>
      <c r="U263" s="10"/>
      <c r="V263" s="9">
        <v>1.0050000000000001</v>
      </c>
      <c r="W263" s="9">
        <v>1.0000000000000007</v>
      </c>
      <c r="X263" s="10"/>
      <c r="Y263" s="9">
        <v>0.9890000000000003</v>
      </c>
      <c r="Z263" s="9">
        <v>1.0000000000000004</v>
      </c>
      <c r="AA263" s="10"/>
      <c r="AB263" s="9">
        <v>1.0080000000000005</v>
      </c>
      <c r="AC263" s="9">
        <v>1.0000000000000007</v>
      </c>
      <c r="AD263" s="10"/>
      <c r="AE263" s="9">
        <v>0.9700000000000006</v>
      </c>
      <c r="AF263" s="9"/>
      <c r="AG263" s="9">
        <v>1.0000000000000007</v>
      </c>
      <c r="AH263" s="9">
        <v>1.0160000000000002</v>
      </c>
      <c r="AI263" s="9"/>
      <c r="AJ263" s="9">
        <v>1.0000000000000007</v>
      </c>
      <c r="AK263" s="9">
        <v>0.9940000000000007</v>
      </c>
      <c r="AL263" s="9">
        <v>1.0000000000000004</v>
      </c>
      <c r="AM263" s="9"/>
      <c r="AN263" s="9">
        <v>1.0000000000000004</v>
      </c>
      <c r="AO263" s="9"/>
      <c r="AP263" s="9"/>
      <c r="AQ263" s="9">
        <v>1.0000000000000004</v>
      </c>
      <c r="AR263" s="9"/>
      <c r="AS263" s="9">
        <v>1.0000000000000004</v>
      </c>
      <c r="AT263" s="9">
        <v>0.9355999999999999</v>
      </c>
      <c r="AU263" s="9">
        <v>0.9999999999999998</v>
      </c>
      <c r="AV263" s="9">
        <v>0.9910000000000004</v>
      </c>
      <c r="AW263" s="9"/>
      <c r="AX263" s="9">
        <v>0.9860000000000008</v>
      </c>
      <c r="AY263" s="9">
        <v>1.0090000000000006</v>
      </c>
      <c r="AZ263" s="9"/>
      <c r="BA263" s="9">
        <v>0.9950000000000006</v>
      </c>
      <c r="BB263" s="9"/>
      <c r="BC263" s="9">
        <v>1.0000000000000007</v>
      </c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  <c r="ED263" s="9"/>
      <c r="EE263" s="9"/>
      <c r="EF263" s="9"/>
      <c r="EG263" s="9"/>
    </row>
    <row r="264" ht="15.75" customHeight="1">
      <c r="B264" s="14">
        <v>256.5</v>
      </c>
      <c r="C264" s="8">
        <v>0.6540000000000005</v>
      </c>
      <c r="D264" s="9">
        <v>0.7540000000000006</v>
      </c>
      <c r="E264" s="9">
        <v>1.0002000055108853</v>
      </c>
      <c r="F264" s="9">
        <v>1.0000000000000004</v>
      </c>
      <c r="G264" s="9">
        <v>0.9859999999999999</v>
      </c>
      <c r="H264" s="9">
        <v>0.9990000000000006</v>
      </c>
      <c r="I264" s="9">
        <v>1.0024</v>
      </c>
      <c r="J264" s="9"/>
      <c r="K264" s="9"/>
      <c r="L264" s="9"/>
      <c r="M264" s="9"/>
      <c r="N264" s="9"/>
      <c r="O264" s="9">
        <v>0.9990000000000007</v>
      </c>
      <c r="P264" s="9">
        <v>0.9980000000000007</v>
      </c>
      <c r="Q264" s="9">
        <v>1.0000000000000004</v>
      </c>
      <c r="R264" s="10"/>
      <c r="S264" s="9">
        <v>1.0</v>
      </c>
      <c r="T264" s="9">
        <v>1.0000000000000007</v>
      </c>
      <c r="U264" s="10"/>
      <c r="V264" s="9">
        <v>1.0050000000000001</v>
      </c>
      <c r="W264" s="9">
        <v>1.0000000000000007</v>
      </c>
      <c r="X264" s="10"/>
      <c r="Y264" s="9">
        <v>0.9890000000000003</v>
      </c>
      <c r="Z264" s="9">
        <v>1.0000000000000004</v>
      </c>
      <c r="AA264" s="10"/>
      <c r="AB264" s="9">
        <v>1.0080000000000005</v>
      </c>
      <c r="AC264" s="9">
        <v>1.0000000000000007</v>
      </c>
      <c r="AD264" s="10"/>
      <c r="AE264" s="9">
        <v>0.9700000000000006</v>
      </c>
      <c r="AF264" s="9"/>
      <c r="AG264" s="9">
        <v>1.0000000000000007</v>
      </c>
      <c r="AH264" s="9">
        <v>1.0160000000000002</v>
      </c>
      <c r="AI264" s="9"/>
      <c r="AJ264" s="9">
        <v>1.0000000000000007</v>
      </c>
      <c r="AK264" s="9">
        <v>0.9940000000000007</v>
      </c>
      <c r="AL264" s="9">
        <v>1.0000000000000004</v>
      </c>
      <c r="AM264" s="9"/>
      <c r="AN264" s="9">
        <v>1.0000000000000004</v>
      </c>
      <c r="AO264" s="9"/>
      <c r="AP264" s="9"/>
      <c r="AQ264" s="9">
        <v>1.0000000000000004</v>
      </c>
      <c r="AR264" s="9"/>
      <c r="AS264" s="9">
        <v>1.0000000000000004</v>
      </c>
      <c r="AT264" s="9">
        <v>0.9365999999999999</v>
      </c>
      <c r="AU264" s="9">
        <v>0.9999999999999998</v>
      </c>
      <c r="AV264" s="9">
        <v>0.9910000000000004</v>
      </c>
      <c r="AW264" s="9"/>
      <c r="AX264" s="9">
        <v>0.9870000000000008</v>
      </c>
      <c r="AY264" s="9">
        <v>1.0090000000000006</v>
      </c>
      <c r="AZ264" s="9"/>
      <c r="BA264" s="9">
        <v>0.9950000000000006</v>
      </c>
      <c r="BB264" s="9"/>
      <c r="BC264" s="9">
        <v>1.0000000000000007</v>
      </c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  <c r="EE264" s="9"/>
      <c r="EF264" s="9"/>
      <c r="EG264" s="9"/>
    </row>
    <row r="265" ht="15.75" customHeight="1">
      <c r="B265" s="14">
        <v>257.5</v>
      </c>
      <c r="C265" s="8">
        <v>0.6550000000000005</v>
      </c>
      <c r="D265" s="9">
        <v>0.7580000000000006</v>
      </c>
      <c r="E265" s="9">
        <v>1.0002000055370568</v>
      </c>
      <c r="F265" s="9">
        <v>1.0000000000000004</v>
      </c>
      <c r="G265" s="9">
        <v>0.9859999999999999</v>
      </c>
      <c r="H265" s="9">
        <v>0.9990000000000006</v>
      </c>
      <c r="I265" s="9">
        <v>1.0024</v>
      </c>
      <c r="J265" s="9"/>
      <c r="K265" s="9"/>
      <c r="L265" s="9"/>
      <c r="M265" s="9"/>
      <c r="N265" s="9"/>
      <c r="O265" s="9">
        <v>0.9990000000000007</v>
      </c>
      <c r="P265" s="9">
        <v>0.9980000000000007</v>
      </c>
      <c r="Q265" s="9">
        <v>1.0000000000000004</v>
      </c>
      <c r="R265" s="10"/>
      <c r="S265" s="9">
        <v>1.0</v>
      </c>
      <c r="T265" s="9">
        <v>1.0000000000000007</v>
      </c>
      <c r="U265" s="10"/>
      <c r="V265" s="9">
        <v>1.0050000000000001</v>
      </c>
      <c r="W265" s="9">
        <v>1.0000000000000007</v>
      </c>
      <c r="X265" s="10"/>
      <c r="Y265" s="9">
        <v>0.9890000000000003</v>
      </c>
      <c r="Z265" s="9">
        <v>1.0000000000000004</v>
      </c>
      <c r="AA265" s="10"/>
      <c r="AB265" s="9">
        <v>1.0080000000000005</v>
      </c>
      <c r="AC265" s="9">
        <v>1.0000000000000007</v>
      </c>
      <c r="AD265" s="10"/>
      <c r="AE265" s="9">
        <v>0.9700000000000006</v>
      </c>
      <c r="AF265" s="9"/>
      <c r="AG265" s="9">
        <v>1.0000000000000007</v>
      </c>
      <c r="AH265" s="9">
        <v>1.0160000000000002</v>
      </c>
      <c r="AI265" s="9"/>
      <c r="AJ265" s="9">
        <v>1.0000000000000007</v>
      </c>
      <c r="AK265" s="9">
        <v>0.9940000000000007</v>
      </c>
      <c r="AL265" s="9">
        <v>1.0000000000000004</v>
      </c>
      <c r="AM265" s="9"/>
      <c r="AN265" s="9">
        <v>1.0000000000000004</v>
      </c>
      <c r="AO265" s="9"/>
      <c r="AP265" s="9"/>
      <c r="AQ265" s="9">
        <v>1.0000000000000004</v>
      </c>
      <c r="AR265" s="9"/>
      <c r="AS265" s="9">
        <v>1.0000000000000004</v>
      </c>
      <c r="AT265" s="9">
        <v>0.9373999999999999</v>
      </c>
      <c r="AU265" s="9">
        <v>0.9999999999999998</v>
      </c>
      <c r="AV265" s="9">
        <v>0.9910000000000004</v>
      </c>
      <c r="AW265" s="9"/>
      <c r="AX265" s="9">
        <v>0.9880000000000008</v>
      </c>
      <c r="AY265" s="9">
        <v>1.0090000000000006</v>
      </c>
      <c r="AZ265" s="9"/>
      <c r="BA265" s="9">
        <v>0.9950000000000006</v>
      </c>
      <c r="BB265" s="9"/>
      <c r="BC265" s="9">
        <v>1.0000000000000007</v>
      </c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  <c r="ED265" s="9"/>
      <c r="EE265" s="9"/>
      <c r="EF265" s="9"/>
      <c r="EG265" s="9"/>
    </row>
    <row r="266" ht="15.75" customHeight="1">
      <c r="B266" s="14">
        <v>258.5</v>
      </c>
      <c r="C266" s="8">
        <v>0.6600000000000005</v>
      </c>
      <c r="D266" s="9">
        <v>0.7600000000000006</v>
      </c>
      <c r="E266" s="9">
        <v>1.0002000055632283</v>
      </c>
      <c r="F266" s="9">
        <v>1.0000000000000004</v>
      </c>
      <c r="G266" s="9">
        <v>0.9859999999999999</v>
      </c>
      <c r="H266" s="9">
        <v>0.9990000000000006</v>
      </c>
      <c r="I266" s="9">
        <v>1.0024</v>
      </c>
      <c r="J266" s="9"/>
      <c r="K266" s="9"/>
      <c r="L266" s="9"/>
      <c r="M266" s="9"/>
      <c r="N266" s="9"/>
      <c r="O266" s="9">
        <v>0.9990000000000007</v>
      </c>
      <c r="P266" s="9">
        <v>0.9980000000000007</v>
      </c>
      <c r="Q266" s="9">
        <v>1.0000000000000004</v>
      </c>
      <c r="R266" s="10"/>
      <c r="S266" s="9">
        <v>1.0</v>
      </c>
      <c r="T266" s="9">
        <v>1.0000000000000007</v>
      </c>
      <c r="U266" s="10"/>
      <c r="V266" s="9">
        <v>1.0050000000000001</v>
      </c>
      <c r="W266" s="9">
        <v>1.0000000000000007</v>
      </c>
      <c r="X266" s="10"/>
      <c r="Y266" s="9">
        <v>0.9890000000000003</v>
      </c>
      <c r="Z266" s="9">
        <v>1.0000000000000004</v>
      </c>
      <c r="AA266" s="10"/>
      <c r="AB266" s="9">
        <v>1.0080000000000005</v>
      </c>
      <c r="AC266" s="9">
        <v>1.0000000000000007</v>
      </c>
      <c r="AD266" s="10"/>
      <c r="AE266" s="9">
        <v>0.9700000000000006</v>
      </c>
      <c r="AF266" s="9"/>
      <c r="AG266" s="9">
        <v>1.0000000000000007</v>
      </c>
      <c r="AH266" s="9">
        <v>1.0160000000000002</v>
      </c>
      <c r="AI266" s="9"/>
      <c r="AJ266" s="9">
        <v>1.0000000000000007</v>
      </c>
      <c r="AK266" s="9">
        <v>0.9940000000000007</v>
      </c>
      <c r="AL266" s="9">
        <v>1.0000000000000004</v>
      </c>
      <c r="AM266" s="9"/>
      <c r="AN266" s="9">
        <v>1.0000000000000004</v>
      </c>
      <c r="AO266" s="9"/>
      <c r="AP266" s="9"/>
      <c r="AQ266" s="9">
        <v>1.0000000000000004</v>
      </c>
      <c r="AR266" s="9"/>
      <c r="AS266" s="9">
        <v>1.0000000000000004</v>
      </c>
      <c r="AT266" s="9">
        <v>0.939</v>
      </c>
      <c r="AU266" s="9">
        <v>0.9999999999999998</v>
      </c>
      <c r="AV266" s="9">
        <v>0.9910000000000004</v>
      </c>
      <c r="AW266" s="9"/>
      <c r="AX266" s="9">
        <v>0.9880000000000008</v>
      </c>
      <c r="AY266" s="9">
        <v>1.0090000000000006</v>
      </c>
      <c r="AZ266" s="9"/>
      <c r="BA266" s="9">
        <v>0.9950000000000006</v>
      </c>
      <c r="BB266" s="9"/>
      <c r="BC266" s="9">
        <v>1.0000000000000007</v>
      </c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  <c r="EG266" s="9"/>
    </row>
    <row r="267" ht="15.75" customHeight="1">
      <c r="B267" s="14">
        <v>259.5</v>
      </c>
      <c r="C267" s="8">
        <v>0.6650000000000005</v>
      </c>
      <c r="D267" s="9">
        <v>0.7620000000000006</v>
      </c>
      <c r="E267" s="9">
        <v>1.0002000055893998</v>
      </c>
      <c r="F267" s="9">
        <v>1.0000000000000004</v>
      </c>
      <c r="G267" s="9">
        <v>0.9859999999999999</v>
      </c>
      <c r="H267" s="9">
        <v>0.9990000000000006</v>
      </c>
      <c r="I267" s="9">
        <v>1.0024</v>
      </c>
      <c r="J267" s="9"/>
      <c r="K267" s="9"/>
      <c r="L267" s="9"/>
      <c r="M267" s="9"/>
      <c r="N267" s="9"/>
      <c r="O267" s="9">
        <v>0.9990000000000007</v>
      </c>
      <c r="P267" s="9">
        <v>0.9980000000000007</v>
      </c>
      <c r="Q267" s="9">
        <v>1.0000000000000004</v>
      </c>
      <c r="R267" s="10"/>
      <c r="S267" s="9">
        <v>1.0</v>
      </c>
      <c r="T267" s="9">
        <v>1.0000000000000007</v>
      </c>
      <c r="U267" s="10"/>
      <c r="V267" s="9">
        <v>1.0050000000000001</v>
      </c>
      <c r="W267" s="9">
        <v>1.0000000000000007</v>
      </c>
      <c r="X267" s="10"/>
      <c r="Y267" s="9">
        <v>0.9890000000000003</v>
      </c>
      <c r="Z267" s="9">
        <v>1.0000000000000004</v>
      </c>
      <c r="AA267" s="10"/>
      <c r="AB267" s="9">
        <v>1.0080000000000005</v>
      </c>
      <c r="AC267" s="9">
        <v>1.0000000000000007</v>
      </c>
      <c r="AD267" s="10"/>
      <c r="AE267" s="9">
        <v>0.9700000000000006</v>
      </c>
      <c r="AF267" s="9"/>
      <c r="AG267" s="9">
        <v>1.0000000000000007</v>
      </c>
      <c r="AH267" s="9">
        <v>1.0160000000000002</v>
      </c>
      <c r="AI267" s="9"/>
      <c r="AJ267" s="9">
        <v>1.0000000000000007</v>
      </c>
      <c r="AK267" s="9">
        <v>0.9940000000000007</v>
      </c>
      <c r="AL267" s="9">
        <v>1.0000000000000004</v>
      </c>
      <c r="AM267" s="9"/>
      <c r="AN267" s="9">
        <v>1.0000000000000004</v>
      </c>
      <c r="AO267" s="9"/>
      <c r="AP267" s="9"/>
      <c r="AQ267" s="9">
        <v>1.0000000000000004</v>
      </c>
      <c r="AR267" s="9"/>
      <c r="AS267" s="9">
        <v>1.0000000000000004</v>
      </c>
      <c r="AT267" s="9">
        <v>0.9393999999999999</v>
      </c>
      <c r="AU267" s="9">
        <v>0.9999999999999998</v>
      </c>
      <c r="AV267" s="9">
        <v>0.9910000000000004</v>
      </c>
      <c r="AW267" s="9"/>
      <c r="AX267" s="9">
        <v>0.9880000000000008</v>
      </c>
      <c r="AY267" s="9">
        <v>1.0090000000000006</v>
      </c>
      <c r="AZ267" s="9"/>
      <c r="BA267" s="9">
        <v>0.9950000000000006</v>
      </c>
      <c r="BB267" s="9"/>
      <c r="BC267" s="9">
        <v>1.0000000000000007</v>
      </c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/>
      <c r="EG267" s="9"/>
    </row>
    <row r="268" ht="15.75" customHeight="1">
      <c r="B268" s="14">
        <v>260.5</v>
      </c>
      <c r="C268" s="8">
        <v>0.6720000000000005</v>
      </c>
      <c r="D268" s="9">
        <v>0.7670000000000006</v>
      </c>
      <c r="E268" s="9">
        <v>1.0002000056155713</v>
      </c>
      <c r="F268" s="9">
        <v>1.0000000000000004</v>
      </c>
      <c r="G268" s="9">
        <v>0.9859999999999999</v>
      </c>
      <c r="H268" s="9">
        <v>0.9990000000000006</v>
      </c>
      <c r="I268" s="9">
        <v>1.0024</v>
      </c>
      <c r="J268" s="9"/>
      <c r="K268" s="9"/>
      <c r="L268" s="9"/>
      <c r="M268" s="9"/>
      <c r="N268" s="9"/>
      <c r="O268" s="9">
        <v>0.9990000000000007</v>
      </c>
      <c r="P268" s="9">
        <v>0.9980000000000007</v>
      </c>
      <c r="Q268" s="9">
        <v>1.0000000000000004</v>
      </c>
      <c r="R268" s="10"/>
      <c r="S268" s="9">
        <v>1.0</v>
      </c>
      <c r="T268" s="9">
        <v>1.0000000000000007</v>
      </c>
      <c r="U268" s="10"/>
      <c r="V268" s="9">
        <v>1.0050000000000001</v>
      </c>
      <c r="W268" s="9">
        <v>1.0000000000000007</v>
      </c>
      <c r="X268" s="10"/>
      <c r="Y268" s="9">
        <v>0.9890000000000003</v>
      </c>
      <c r="Z268" s="9">
        <v>1.0000000000000004</v>
      </c>
      <c r="AA268" s="10"/>
      <c r="AB268" s="9">
        <v>1.0080000000000005</v>
      </c>
      <c r="AC268" s="9">
        <v>1.0000000000000007</v>
      </c>
      <c r="AD268" s="10"/>
      <c r="AE268" s="9">
        <v>0.9700000000000006</v>
      </c>
      <c r="AF268" s="9"/>
      <c r="AG268" s="9">
        <v>1.0000000000000007</v>
      </c>
      <c r="AH268" s="9">
        <v>1.0160000000000002</v>
      </c>
      <c r="AI268" s="9"/>
      <c r="AJ268" s="9">
        <v>1.0000000000000007</v>
      </c>
      <c r="AK268" s="9">
        <v>0.9940000000000007</v>
      </c>
      <c r="AL268" s="9">
        <v>1.0000000000000004</v>
      </c>
      <c r="AM268" s="9"/>
      <c r="AN268" s="9">
        <v>1.0000000000000004</v>
      </c>
      <c r="AO268" s="9"/>
      <c r="AP268" s="9"/>
      <c r="AQ268" s="9">
        <v>1.0000000000000004</v>
      </c>
      <c r="AR268" s="9"/>
      <c r="AS268" s="9">
        <v>1.0000000000000004</v>
      </c>
      <c r="AT268" s="9">
        <v>0.9407999999999999</v>
      </c>
      <c r="AU268" s="9">
        <v>0.9999999999999998</v>
      </c>
      <c r="AV268" s="9">
        <v>0.9910000000000004</v>
      </c>
      <c r="AW268" s="9"/>
      <c r="AX268" s="9">
        <v>0.9880000000000008</v>
      </c>
      <c r="AY268" s="9">
        <v>1.0090000000000006</v>
      </c>
      <c r="AZ268" s="9"/>
      <c r="BA268" s="9">
        <v>0.9950000000000006</v>
      </c>
      <c r="BB268" s="9"/>
      <c r="BC268" s="9">
        <v>1.0000000000000007</v>
      </c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  <c r="EE268" s="9"/>
      <c r="EF268" s="9"/>
      <c r="EG268" s="9"/>
    </row>
    <row r="269" ht="15.75" customHeight="1">
      <c r="B269" s="14">
        <v>261.5</v>
      </c>
      <c r="C269" s="8">
        <v>0.6750000000000005</v>
      </c>
      <c r="D269" s="9">
        <v>0.7710000000000006</v>
      </c>
      <c r="E269" s="9">
        <v>1.0002000056417428</v>
      </c>
      <c r="F269" s="9">
        <v>1.0000000000000004</v>
      </c>
      <c r="G269" s="9">
        <v>0.9859999999999999</v>
      </c>
      <c r="H269" s="9">
        <v>0.9990000000000006</v>
      </c>
      <c r="I269" s="9">
        <v>1.0024</v>
      </c>
      <c r="J269" s="9"/>
      <c r="K269" s="9"/>
      <c r="L269" s="9"/>
      <c r="M269" s="9"/>
      <c r="N269" s="9"/>
      <c r="O269" s="9">
        <v>0.9990000000000007</v>
      </c>
      <c r="P269" s="9">
        <v>0.9980000000000007</v>
      </c>
      <c r="Q269" s="9">
        <v>1.0000000000000004</v>
      </c>
      <c r="R269" s="10"/>
      <c r="S269" s="9">
        <v>1.0</v>
      </c>
      <c r="T269" s="9">
        <v>1.0000000000000007</v>
      </c>
      <c r="U269" s="10"/>
      <c r="V269" s="9">
        <v>1.0050000000000001</v>
      </c>
      <c r="W269" s="9">
        <v>1.0000000000000007</v>
      </c>
      <c r="X269" s="10"/>
      <c r="Y269" s="9">
        <v>0.9890000000000003</v>
      </c>
      <c r="Z269" s="9">
        <v>1.0000000000000004</v>
      </c>
      <c r="AA269" s="10"/>
      <c r="AB269" s="9">
        <v>1.0080000000000005</v>
      </c>
      <c r="AC269" s="9">
        <v>1.0000000000000007</v>
      </c>
      <c r="AD269" s="10"/>
      <c r="AE269" s="9">
        <v>0.9700000000000006</v>
      </c>
      <c r="AF269" s="9"/>
      <c r="AG269" s="9">
        <v>1.0000000000000007</v>
      </c>
      <c r="AH269" s="9">
        <v>1.0160000000000002</v>
      </c>
      <c r="AI269" s="9"/>
      <c r="AJ269" s="9">
        <v>1.0000000000000007</v>
      </c>
      <c r="AK269" s="9">
        <v>0.9940000000000007</v>
      </c>
      <c r="AL269" s="9">
        <v>1.0000000000000004</v>
      </c>
      <c r="AM269" s="9"/>
      <c r="AN269" s="9">
        <v>1.0000000000000004</v>
      </c>
      <c r="AO269" s="9"/>
      <c r="AP269" s="9"/>
      <c r="AQ269" s="9">
        <v>1.0000000000000004</v>
      </c>
      <c r="AR269" s="9"/>
      <c r="AS269" s="9">
        <v>1.0000000000000004</v>
      </c>
      <c r="AT269" s="9">
        <v>0.9415999999999999</v>
      </c>
      <c r="AU269" s="9">
        <v>0.9999999999999998</v>
      </c>
      <c r="AV269" s="9">
        <v>0.9910000000000004</v>
      </c>
      <c r="AW269" s="9"/>
      <c r="AX269" s="9">
        <v>0.9910000000000008</v>
      </c>
      <c r="AY269" s="9">
        <v>1.0090000000000006</v>
      </c>
      <c r="AZ269" s="9"/>
      <c r="BA269" s="9">
        <v>0.9950000000000006</v>
      </c>
      <c r="BB269" s="9"/>
      <c r="BC269" s="9">
        <v>1.0000000000000007</v>
      </c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  <c r="EE269" s="9"/>
      <c r="EF269" s="9"/>
      <c r="EG269" s="9"/>
    </row>
    <row r="270" ht="15.75" customHeight="1">
      <c r="B270" s="14">
        <v>262.5</v>
      </c>
      <c r="C270" s="8">
        <v>0.6770000000000005</v>
      </c>
      <c r="D270" s="9">
        <v>0.7780000000000006</v>
      </c>
      <c r="E270" s="9">
        <v>1.0002000056679143</v>
      </c>
      <c r="F270" s="9">
        <v>1.0000000000000004</v>
      </c>
      <c r="G270" s="9">
        <v>0.9859999999999999</v>
      </c>
      <c r="H270" s="9">
        <v>0.9990000000000006</v>
      </c>
      <c r="I270" s="9">
        <v>1.0024</v>
      </c>
      <c r="J270" s="9"/>
      <c r="K270" s="9"/>
      <c r="L270" s="9"/>
      <c r="M270" s="9"/>
      <c r="N270" s="9"/>
      <c r="O270" s="9">
        <v>0.9990000000000007</v>
      </c>
      <c r="P270" s="9">
        <v>0.9980000000000007</v>
      </c>
      <c r="Q270" s="9">
        <v>1.0000000000000004</v>
      </c>
      <c r="R270" s="10"/>
      <c r="S270" s="9">
        <v>1.0</v>
      </c>
      <c r="T270" s="9">
        <v>1.0000000000000007</v>
      </c>
      <c r="U270" s="10"/>
      <c r="V270" s="9">
        <v>1.0050000000000001</v>
      </c>
      <c r="W270" s="9">
        <v>1.0000000000000007</v>
      </c>
      <c r="X270" s="10"/>
      <c r="Y270" s="9">
        <v>0.9890000000000003</v>
      </c>
      <c r="Z270" s="9">
        <v>1.0000000000000004</v>
      </c>
      <c r="AA270" s="10"/>
      <c r="AB270" s="9">
        <v>1.0080000000000005</v>
      </c>
      <c r="AC270" s="9">
        <v>1.0000000000000007</v>
      </c>
      <c r="AD270" s="10"/>
      <c r="AE270" s="9">
        <v>0.9700000000000006</v>
      </c>
      <c r="AF270" s="9"/>
      <c r="AG270" s="9">
        <v>1.0000000000000007</v>
      </c>
      <c r="AH270" s="9">
        <v>1.0160000000000002</v>
      </c>
      <c r="AI270" s="9"/>
      <c r="AJ270" s="9">
        <v>1.0000000000000007</v>
      </c>
      <c r="AK270" s="9">
        <v>0.9940000000000007</v>
      </c>
      <c r="AL270" s="9">
        <v>1.0000000000000004</v>
      </c>
      <c r="AM270" s="9"/>
      <c r="AN270" s="9">
        <v>1.0000000000000004</v>
      </c>
      <c r="AO270" s="9"/>
      <c r="AP270" s="9"/>
      <c r="AQ270" s="9">
        <v>1.0000000000000004</v>
      </c>
      <c r="AR270" s="9"/>
      <c r="AS270" s="9">
        <v>1.0000000000000004</v>
      </c>
      <c r="AT270" s="9">
        <v>0.9433999999999999</v>
      </c>
      <c r="AU270" s="9">
        <v>0.9999999999999998</v>
      </c>
      <c r="AV270" s="9">
        <v>0.9910000000000004</v>
      </c>
      <c r="AW270" s="9"/>
      <c r="AX270" s="9">
        <v>0.9910000000000008</v>
      </c>
      <c r="AY270" s="9">
        <v>1.0090000000000006</v>
      </c>
      <c r="AZ270" s="9"/>
      <c r="BA270" s="9">
        <v>0.9950000000000006</v>
      </c>
      <c r="BB270" s="9"/>
      <c r="BC270" s="9">
        <v>1.0000000000000007</v>
      </c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  <c r="EE270" s="9"/>
      <c r="EF270" s="9"/>
      <c r="EG270" s="9"/>
    </row>
    <row r="271" ht="15.75" customHeight="1">
      <c r="B271" s="14">
        <v>263.5</v>
      </c>
      <c r="C271" s="8">
        <v>0.6800000000000005</v>
      </c>
      <c r="D271" s="9">
        <v>0.7830000000000006</v>
      </c>
      <c r="E271" s="9">
        <v>1.0002000056940858</v>
      </c>
      <c r="F271" s="9">
        <v>1.0000000000000004</v>
      </c>
      <c r="G271" s="9">
        <v>0.9859999999999999</v>
      </c>
      <c r="H271" s="9">
        <v>0.9990000000000006</v>
      </c>
      <c r="I271" s="9">
        <v>1.0024</v>
      </c>
      <c r="J271" s="9"/>
      <c r="K271" s="9"/>
      <c r="L271" s="9"/>
      <c r="M271" s="9"/>
      <c r="N271" s="9"/>
      <c r="O271" s="9">
        <v>0.9990000000000007</v>
      </c>
      <c r="P271" s="9">
        <v>0.9980000000000007</v>
      </c>
      <c r="Q271" s="9">
        <v>1.0000000000000004</v>
      </c>
      <c r="R271" s="10"/>
      <c r="S271" s="9">
        <v>1.0</v>
      </c>
      <c r="T271" s="9">
        <v>1.0000000000000007</v>
      </c>
      <c r="U271" s="10"/>
      <c r="V271" s="9">
        <v>1.0050000000000001</v>
      </c>
      <c r="W271" s="9">
        <v>1.0000000000000007</v>
      </c>
      <c r="X271" s="10"/>
      <c r="Y271" s="9">
        <v>0.9890000000000003</v>
      </c>
      <c r="Z271" s="9">
        <v>1.0000000000000004</v>
      </c>
      <c r="AA271" s="10"/>
      <c r="AB271" s="9">
        <v>1.0080000000000005</v>
      </c>
      <c r="AC271" s="9">
        <v>1.0000000000000007</v>
      </c>
      <c r="AD271" s="10"/>
      <c r="AE271" s="9">
        <v>0.9700000000000006</v>
      </c>
      <c r="AF271" s="9"/>
      <c r="AG271" s="9">
        <v>1.0000000000000007</v>
      </c>
      <c r="AH271" s="9">
        <v>1.0160000000000002</v>
      </c>
      <c r="AI271" s="9"/>
      <c r="AJ271" s="9">
        <v>1.0000000000000007</v>
      </c>
      <c r="AK271" s="9">
        <v>0.9940000000000007</v>
      </c>
      <c r="AL271" s="9">
        <v>1.0000000000000004</v>
      </c>
      <c r="AM271" s="9"/>
      <c r="AN271" s="9">
        <v>1.0000000000000004</v>
      </c>
      <c r="AO271" s="9"/>
      <c r="AP271" s="9"/>
      <c r="AQ271" s="9">
        <v>1.0000000000000004</v>
      </c>
      <c r="AR271" s="9"/>
      <c r="AS271" s="9">
        <v>1.0000000000000004</v>
      </c>
      <c r="AT271" s="9">
        <v>0.9445999999999999</v>
      </c>
      <c r="AU271" s="9">
        <v>0.9999999999999998</v>
      </c>
      <c r="AV271" s="9">
        <v>0.9910000000000004</v>
      </c>
      <c r="AW271" s="9"/>
      <c r="AX271" s="9">
        <v>0.9920000000000008</v>
      </c>
      <c r="AY271" s="9">
        <v>1.0090000000000006</v>
      </c>
      <c r="AZ271" s="9"/>
      <c r="BA271" s="9">
        <v>0.9950000000000006</v>
      </c>
      <c r="BB271" s="9"/>
      <c r="BC271" s="9">
        <v>1.0000000000000007</v>
      </c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/>
      <c r="EG271" s="9"/>
    </row>
    <row r="272" ht="15.75" customHeight="1">
      <c r="B272" s="14">
        <v>264.5</v>
      </c>
      <c r="C272" s="8">
        <v>0.6860000000000005</v>
      </c>
      <c r="D272" s="9">
        <v>0.7870000000000006</v>
      </c>
      <c r="E272" s="9">
        <v>1.0002000057202574</v>
      </c>
      <c r="F272" s="9">
        <v>1.0000000000000004</v>
      </c>
      <c r="G272" s="9">
        <v>0.9859999999999999</v>
      </c>
      <c r="H272" s="9">
        <v>0.9990000000000006</v>
      </c>
      <c r="I272" s="9">
        <v>1.0024</v>
      </c>
      <c r="J272" s="9"/>
      <c r="K272" s="9"/>
      <c r="L272" s="9"/>
      <c r="M272" s="9"/>
      <c r="N272" s="9"/>
      <c r="O272" s="9">
        <v>0.9990000000000007</v>
      </c>
      <c r="P272" s="9">
        <v>0.9980000000000007</v>
      </c>
      <c r="Q272" s="9">
        <v>1.0000000000000004</v>
      </c>
      <c r="R272" s="10"/>
      <c r="S272" s="9">
        <v>1.0</v>
      </c>
      <c r="T272" s="9">
        <v>1.0000000000000007</v>
      </c>
      <c r="U272" s="10"/>
      <c r="V272" s="9">
        <v>1.0050000000000001</v>
      </c>
      <c r="W272" s="9">
        <v>1.0000000000000007</v>
      </c>
      <c r="X272" s="10"/>
      <c r="Y272" s="9">
        <v>0.9890000000000003</v>
      </c>
      <c r="Z272" s="9">
        <v>1.0000000000000004</v>
      </c>
      <c r="AA272" s="10"/>
      <c r="AB272" s="9">
        <v>1.0080000000000005</v>
      </c>
      <c r="AC272" s="9">
        <v>1.0000000000000007</v>
      </c>
      <c r="AD272" s="10"/>
      <c r="AE272" s="9">
        <v>0.9700000000000006</v>
      </c>
      <c r="AF272" s="9"/>
      <c r="AG272" s="9">
        <v>1.0000000000000007</v>
      </c>
      <c r="AH272" s="9">
        <v>1.0160000000000002</v>
      </c>
      <c r="AI272" s="9"/>
      <c r="AJ272" s="9">
        <v>1.0000000000000007</v>
      </c>
      <c r="AK272" s="9">
        <v>0.9940000000000007</v>
      </c>
      <c r="AL272" s="9">
        <v>1.0000000000000004</v>
      </c>
      <c r="AM272" s="9"/>
      <c r="AN272" s="9">
        <v>1.0000000000000004</v>
      </c>
      <c r="AO272" s="9"/>
      <c r="AP272" s="9"/>
      <c r="AQ272" s="9">
        <v>1.0000000000000004</v>
      </c>
      <c r="AR272" s="9"/>
      <c r="AS272" s="9">
        <v>1.0000000000000004</v>
      </c>
      <c r="AT272" s="9">
        <v>0.9457999999999999</v>
      </c>
      <c r="AU272" s="9">
        <v>0.9999999999999998</v>
      </c>
      <c r="AV272" s="9">
        <v>0.9910000000000004</v>
      </c>
      <c r="AW272" s="9"/>
      <c r="AX272" s="9">
        <v>0.9930000000000008</v>
      </c>
      <c r="AY272" s="9">
        <v>1.0090000000000006</v>
      </c>
      <c r="AZ272" s="9"/>
      <c r="BA272" s="9">
        <v>0.9950000000000006</v>
      </c>
      <c r="BB272" s="9"/>
      <c r="BC272" s="9">
        <v>1.0000000000000007</v>
      </c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  <c r="EE272" s="9"/>
      <c r="EF272" s="9"/>
      <c r="EG272" s="9"/>
    </row>
    <row r="273" ht="15.75" customHeight="1">
      <c r="B273" s="14">
        <v>265.5</v>
      </c>
      <c r="C273" s="8">
        <v>0.6930000000000005</v>
      </c>
      <c r="D273" s="9">
        <v>0.7910000000000006</v>
      </c>
      <c r="E273" s="9">
        <v>1.0002000057464289</v>
      </c>
      <c r="F273" s="9">
        <v>1.0000000000000004</v>
      </c>
      <c r="G273" s="9">
        <v>0.9859999999999999</v>
      </c>
      <c r="H273" s="9">
        <v>0.9990000000000006</v>
      </c>
      <c r="I273" s="9">
        <v>1.0024</v>
      </c>
      <c r="J273" s="9"/>
      <c r="K273" s="9"/>
      <c r="L273" s="9"/>
      <c r="M273" s="9"/>
      <c r="N273" s="9"/>
      <c r="O273" s="9">
        <v>0.9990000000000007</v>
      </c>
      <c r="P273" s="9">
        <v>0.9980000000000007</v>
      </c>
      <c r="Q273" s="9">
        <v>1.0000000000000004</v>
      </c>
      <c r="R273" s="10"/>
      <c r="S273" s="9">
        <v>1.0</v>
      </c>
      <c r="T273" s="9">
        <v>1.0000000000000007</v>
      </c>
      <c r="U273" s="10"/>
      <c r="V273" s="9">
        <v>1.0050000000000001</v>
      </c>
      <c r="W273" s="9">
        <v>1.0000000000000007</v>
      </c>
      <c r="X273" s="10"/>
      <c r="Y273" s="9">
        <v>0.9890000000000003</v>
      </c>
      <c r="Z273" s="9">
        <v>1.0000000000000004</v>
      </c>
      <c r="AA273" s="10"/>
      <c r="AB273" s="9">
        <v>1.0080000000000005</v>
      </c>
      <c r="AC273" s="9">
        <v>1.0000000000000007</v>
      </c>
      <c r="AD273" s="10"/>
      <c r="AE273" s="9">
        <v>0.9700000000000006</v>
      </c>
      <c r="AF273" s="9"/>
      <c r="AG273" s="9">
        <v>1.0000000000000007</v>
      </c>
      <c r="AH273" s="9">
        <v>1.0160000000000002</v>
      </c>
      <c r="AI273" s="9"/>
      <c r="AJ273" s="9">
        <v>1.0000000000000007</v>
      </c>
      <c r="AK273" s="9">
        <v>0.9940000000000007</v>
      </c>
      <c r="AL273" s="9">
        <v>1.0000000000000004</v>
      </c>
      <c r="AM273" s="9"/>
      <c r="AN273" s="9">
        <v>1.0000000000000004</v>
      </c>
      <c r="AO273" s="9"/>
      <c r="AP273" s="9"/>
      <c r="AQ273" s="9">
        <v>1.0000000000000004</v>
      </c>
      <c r="AR273" s="9"/>
      <c r="AS273" s="9">
        <v>1.0000000000000004</v>
      </c>
      <c r="AT273" s="9">
        <v>0.9463999999999999</v>
      </c>
      <c r="AU273" s="9">
        <v>0.9999999999999998</v>
      </c>
      <c r="AV273" s="9">
        <v>0.9910000000000004</v>
      </c>
      <c r="AW273" s="9"/>
      <c r="AX273" s="9">
        <v>0.9930000000000008</v>
      </c>
      <c r="AY273" s="9">
        <v>1.0090000000000006</v>
      </c>
      <c r="AZ273" s="9"/>
      <c r="BA273" s="9">
        <v>0.9950000000000006</v>
      </c>
      <c r="BB273" s="9"/>
      <c r="BC273" s="9">
        <v>1.0000000000000007</v>
      </c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  <c r="EG273" s="9"/>
    </row>
    <row r="274" ht="15.75" customHeight="1">
      <c r="B274" s="14">
        <v>266.5</v>
      </c>
      <c r="C274" s="8">
        <v>0.6960000000000005</v>
      </c>
      <c r="D274" s="9">
        <v>0.7960000000000006</v>
      </c>
      <c r="E274" s="9">
        <v>1.0002000057726004</v>
      </c>
      <c r="F274" s="9">
        <v>1.0000000000000004</v>
      </c>
      <c r="G274" s="9">
        <v>0.9859999999999999</v>
      </c>
      <c r="H274" s="9">
        <v>0.9990000000000006</v>
      </c>
      <c r="I274" s="9">
        <v>1.0024</v>
      </c>
      <c r="J274" s="9"/>
      <c r="K274" s="9"/>
      <c r="L274" s="9"/>
      <c r="M274" s="9"/>
      <c r="N274" s="9"/>
      <c r="O274" s="9">
        <v>0.9990000000000007</v>
      </c>
      <c r="P274" s="9">
        <v>0.9980000000000007</v>
      </c>
      <c r="Q274" s="9">
        <v>1.0000000000000004</v>
      </c>
      <c r="R274" s="10"/>
      <c r="S274" s="9">
        <v>1.0</v>
      </c>
      <c r="T274" s="9">
        <v>1.0000000000000007</v>
      </c>
      <c r="U274" s="10"/>
      <c r="V274" s="9">
        <v>1.0050000000000001</v>
      </c>
      <c r="W274" s="9">
        <v>1.0000000000000007</v>
      </c>
      <c r="X274" s="10"/>
      <c r="Y274" s="9">
        <v>0.9890000000000003</v>
      </c>
      <c r="Z274" s="9">
        <v>1.0000000000000004</v>
      </c>
      <c r="AA274" s="10"/>
      <c r="AB274" s="9">
        <v>1.0080000000000005</v>
      </c>
      <c r="AC274" s="9">
        <v>1.0000000000000007</v>
      </c>
      <c r="AD274" s="10"/>
      <c r="AE274" s="9">
        <v>0.9700000000000006</v>
      </c>
      <c r="AF274" s="9"/>
      <c r="AG274" s="9">
        <v>1.0000000000000007</v>
      </c>
      <c r="AH274" s="9">
        <v>1.0160000000000002</v>
      </c>
      <c r="AI274" s="9"/>
      <c r="AJ274" s="9">
        <v>1.0000000000000007</v>
      </c>
      <c r="AK274" s="9">
        <v>0.9940000000000007</v>
      </c>
      <c r="AL274" s="9">
        <v>1.0000000000000004</v>
      </c>
      <c r="AM274" s="9"/>
      <c r="AN274" s="9">
        <v>1.0000000000000004</v>
      </c>
      <c r="AO274" s="9"/>
      <c r="AP274" s="9"/>
      <c r="AQ274" s="9">
        <v>1.0000000000000004</v>
      </c>
      <c r="AR274" s="9"/>
      <c r="AS274" s="9">
        <v>1.0000000000000004</v>
      </c>
      <c r="AT274" s="9">
        <v>0.9477999999999999</v>
      </c>
      <c r="AU274" s="9">
        <v>0.9999999999999998</v>
      </c>
      <c r="AV274" s="9">
        <v>0.9910000000000004</v>
      </c>
      <c r="AW274" s="9"/>
      <c r="AX274" s="9">
        <v>0.9930000000000008</v>
      </c>
      <c r="AY274" s="9">
        <v>1.0090000000000006</v>
      </c>
      <c r="AZ274" s="9"/>
      <c r="BA274" s="9">
        <v>0.9950000000000006</v>
      </c>
      <c r="BB274" s="9"/>
      <c r="BC274" s="9">
        <v>1.0000000000000007</v>
      </c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</row>
    <row r="275" ht="15.75" customHeight="1">
      <c r="B275" s="14">
        <v>267.5</v>
      </c>
      <c r="C275" s="8">
        <v>0.7010000000000005</v>
      </c>
      <c r="D275" s="9">
        <v>0.8000000000000006</v>
      </c>
      <c r="E275" s="9">
        <v>1.0002000057987719</v>
      </c>
      <c r="F275" s="9">
        <v>1.0000000000000004</v>
      </c>
      <c r="G275" s="9">
        <v>0.9859999999999999</v>
      </c>
      <c r="H275" s="9">
        <v>0.9990000000000006</v>
      </c>
      <c r="I275" s="9">
        <v>1.0024</v>
      </c>
      <c r="J275" s="9"/>
      <c r="K275" s="9"/>
      <c r="L275" s="9"/>
      <c r="M275" s="9"/>
      <c r="N275" s="9"/>
      <c r="O275" s="9">
        <v>0.9990000000000007</v>
      </c>
      <c r="P275" s="9">
        <v>0.9980000000000007</v>
      </c>
      <c r="Q275" s="9">
        <v>1.0000000000000004</v>
      </c>
      <c r="R275" s="10"/>
      <c r="S275" s="9">
        <v>1.0</v>
      </c>
      <c r="T275" s="9">
        <v>1.0000000000000007</v>
      </c>
      <c r="U275" s="10"/>
      <c r="V275" s="9">
        <v>1.0050000000000001</v>
      </c>
      <c r="W275" s="9">
        <v>1.0000000000000007</v>
      </c>
      <c r="X275" s="10"/>
      <c r="Y275" s="9">
        <v>0.9890000000000003</v>
      </c>
      <c r="Z275" s="9">
        <v>1.0000000000000004</v>
      </c>
      <c r="AA275" s="10"/>
      <c r="AB275" s="9">
        <v>1.0080000000000005</v>
      </c>
      <c r="AC275" s="9">
        <v>1.0000000000000007</v>
      </c>
      <c r="AD275" s="10"/>
      <c r="AE275" s="9">
        <v>0.9700000000000006</v>
      </c>
      <c r="AF275" s="9"/>
      <c r="AG275" s="9">
        <v>1.0000000000000007</v>
      </c>
      <c r="AH275" s="9">
        <v>1.0160000000000002</v>
      </c>
      <c r="AI275" s="9"/>
      <c r="AJ275" s="9">
        <v>1.0000000000000007</v>
      </c>
      <c r="AK275" s="9">
        <v>0.9940000000000007</v>
      </c>
      <c r="AL275" s="9">
        <v>1.0000000000000004</v>
      </c>
      <c r="AM275" s="9"/>
      <c r="AN275" s="9">
        <v>1.0000000000000004</v>
      </c>
      <c r="AO275" s="9"/>
      <c r="AP275" s="9"/>
      <c r="AQ275" s="9">
        <v>1.0000000000000004</v>
      </c>
      <c r="AR275" s="9"/>
      <c r="AS275" s="9">
        <v>1.0000000000000004</v>
      </c>
      <c r="AT275" s="9">
        <v>0.9489999999999998</v>
      </c>
      <c r="AU275" s="9">
        <v>0.9999999999999998</v>
      </c>
      <c r="AV275" s="9">
        <v>0.9910000000000004</v>
      </c>
      <c r="AW275" s="9"/>
      <c r="AX275" s="9">
        <v>0.9940000000000008</v>
      </c>
      <c r="AY275" s="9">
        <v>1.0090000000000006</v>
      </c>
      <c r="AZ275" s="9"/>
      <c r="BA275" s="9">
        <v>0.9950000000000006</v>
      </c>
      <c r="BB275" s="9"/>
      <c r="BC275" s="9">
        <v>1.0000000000000007</v>
      </c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9"/>
      <c r="DY275" s="9"/>
      <c r="DZ275" s="9"/>
      <c r="EA275" s="9"/>
      <c r="EB275" s="9"/>
      <c r="EC275" s="9"/>
      <c r="ED275" s="9"/>
      <c r="EE275" s="9"/>
      <c r="EF275" s="9"/>
      <c r="EG275" s="9"/>
    </row>
    <row r="276" ht="15.75" customHeight="1">
      <c r="B276" s="14">
        <v>268.5</v>
      </c>
      <c r="C276" s="8">
        <v>0.7080000000000005</v>
      </c>
      <c r="D276" s="9">
        <v>0.8030000000000006</v>
      </c>
      <c r="E276" s="9">
        <v>1.0002000058249434</v>
      </c>
      <c r="F276" s="9">
        <v>1.0000000000000004</v>
      </c>
      <c r="G276" s="9">
        <v>0.9859999999999999</v>
      </c>
      <c r="H276" s="9">
        <v>0.9990000000000006</v>
      </c>
      <c r="I276" s="9">
        <v>1.0024</v>
      </c>
      <c r="J276" s="9"/>
      <c r="K276" s="9"/>
      <c r="L276" s="9"/>
      <c r="M276" s="9"/>
      <c r="N276" s="9"/>
      <c r="O276" s="9">
        <v>0.9990000000000007</v>
      </c>
      <c r="P276" s="9">
        <v>0.9980000000000007</v>
      </c>
      <c r="Q276" s="9">
        <v>1.0000000000000004</v>
      </c>
      <c r="R276" s="10"/>
      <c r="S276" s="9">
        <v>1.0</v>
      </c>
      <c r="T276" s="9">
        <v>1.0000000000000007</v>
      </c>
      <c r="U276" s="10"/>
      <c r="V276" s="9">
        <v>1.0050000000000001</v>
      </c>
      <c r="W276" s="9">
        <v>1.0000000000000007</v>
      </c>
      <c r="X276" s="10"/>
      <c r="Y276" s="9">
        <v>0.9890000000000003</v>
      </c>
      <c r="Z276" s="9">
        <v>1.0000000000000004</v>
      </c>
      <c r="AA276" s="10"/>
      <c r="AB276" s="9">
        <v>1.0080000000000005</v>
      </c>
      <c r="AC276" s="9">
        <v>1.0000000000000007</v>
      </c>
      <c r="AD276" s="10"/>
      <c r="AE276" s="9">
        <v>0.9700000000000006</v>
      </c>
      <c r="AF276" s="9"/>
      <c r="AG276" s="9">
        <v>1.0000000000000007</v>
      </c>
      <c r="AH276" s="9">
        <v>1.0160000000000002</v>
      </c>
      <c r="AI276" s="9"/>
      <c r="AJ276" s="9">
        <v>1.0000000000000007</v>
      </c>
      <c r="AK276" s="9">
        <v>0.9940000000000007</v>
      </c>
      <c r="AL276" s="9">
        <v>1.0000000000000004</v>
      </c>
      <c r="AM276" s="9"/>
      <c r="AN276" s="9">
        <v>1.0000000000000004</v>
      </c>
      <c r="AO276" s="9"/>
      <c r="AP276" s="9"/>
      <c r="AQ276" s="9">
        <v>1.0000000000000004</v>
      </c>
      <c r="AR276" s="9"/>
      <c r="AS276" s="9">
        <v>1.0000000000000004</v>
      </c>
      <c r="AT276" s="9">
        <v>0.9503999999999998</v>
      </c>
      <c r="AU276" s="9">
        <v>0.9999999999999998</v>
      </c>
      <c r="AV276" s="9">
        <v>0.9910000000000004</v>
      </c>
      <c r="AW276" s="9"/>
      <c r="AX276" s="9">
        <v>0.9950000000000008</v>
      </c>
      <c r="AY276" s="9">
        <v>1.0090000000000006</v>
      </c>
      <c r="AZ276" s="9"/>
      <c r="BA276" s="9">
        <v>0.9950000000000006</v>
      </c>
      <c r="BB276" s="9"/>
      <c r="BC276" s="9">
        <v>1.0000000000000007</v>
      </c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</row>
    <row r="277" ht="15.75" customHeight="1">
      <c r="B277" s="14">
        <v>269.5</v>
      </c>
      <c r="C277" s="8">
        <v>0.7140000000000005</v>
      </c>
      <c r="D277" s="9">
        <v>0.8040000000000006</v>
      </c>
      <c r="E277" s="9">
        <v>1.000200005851115</v>
      </c>
      <c r="F277" s="9">
        <v>1.0000000000000004</v>
      </c>
      <c r="G277" s="9">
        <v>0.9859999999999999</v>
      </c>
      <c r="H277" s="9">
        <v>0.9990000000000006</v>
      </c>
      <c r="I277" s="9">
        <v>1.0024</v>
      </c>
      <c r="J277" s="9"/>
      <c r="K277" s="9"/>
      <c r="L277" s="9"/>
      <c r="M277" s="9"/>
      <c r="N277" s="9"/>
      <c r="O277" s="9">
        <v>0.9990000000000007</v>
      </c>
      <c r="P277" s="9">
        <v>0.9980000000000007</v>
      </c>
      <c r="Q277" s="9">
        <v>1.0000000000000004</v>
      </c>
      <c r="R277" s="10"/>
      <c r="S277" s="9">
        <v>1.0</v>
      </c>
      <c r="T277" s="9">
        <v>1.0000000000000007</v>
      </c>
      <c r="U277" s="10"/>
      <c r="V277" s="9">
        <v>1.0050000000000001</v>
      </c>
      <c r="W277" s="9">
        <v>1.0000000000000007</v>
      </c>
      <c r="X277" s="10"/>
      <c r="Y277" s="9">
        <v>0.9890000000000003</v>
      </c>
      <c r="Z277" s="9">
        <v>1.0000000000000004</v>
      </c>
      <c r="AA277" s="10"/>
      <c r="AB277" s="9">
        <v>1.0080000000000005</v>
      </c>
      <c r="AC277" s="9">
        <v>1.0000000000000007</v>
      </c>
      <c r="AD277" s="10"/>
      <c r="AE277" s="9">
        <v>0.9700000000000006</v>
      </c>
      <c r="AF277" s="9"/>
      <c r="AG277" s="9">
        <v>1.0000000000000007</v>
      </c>
      <c r="AH277" s="9">
        <v>1.0160000000000002</v>
      </c>
      <c r="AI277" s="9"/>
      <c r="AJ277" s="9">
        <v>1.0000000000000007</v>
      </c>
      <c r="AK277" s="9">
        <v>0.9940000000000007</v>
      </c>
      <c r="AL277" s="9">
        <v>1.0000000000000004</v>
      </c>
      <c r="AM277" s="9"/>
      <c r="AN277" s="9">
        <v>1.0000000000000004</v>
      </c>
      <c r="AO277" s="9"/>
      <c r="AP277" s="9"/>
      <c r="AQ277" s="9">
        <v>1.0000000000000004</v>
      </c>
      <c r="AR277" s="9"/>
      <c r="AS277" s="9">
        <v>1.0000000000000004</v>
      </c>
      <c r="AT277" s="9">
        <v>0.9509999999999998</v>
      </c>
      <c r="AU277" s="9">
        <v>0.9999999999999998</v>
      </c>
      <c r="AV277" s="9">
        <v>0.9910000000000004</v>
      </c>
      <c r="AW277" s="9"/>
      <c r="AX277" s="9">
        <v>0.9960000000000008</v>
      </c>
      <c r="AY277" s="9">
        <v>1.0090000000000006</v>
      </c>
      <c r="AZ277" s="9"/>
      <c r="BA277" s="9">
        <v>0.9950000000000006</v>
      </c>
      <c r="BB277" s="9"/>
      <c r="BC277" s="9">
        <v>1.0000000000000007</v>
      </c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</row>
    <row r="278" ht="15.75" customHeight="1">
      <c r="B278" s="14">
        <v>270.5</v>
      </c>
      <c r="C278" s="8">
        <v>0.7160000000000005</v>
      </c>
      <c r="D278" s="9">
        <v>0.8100000000000006</v>
      </c>
      <c r="E278" s="9">
        <v>1.0002000058772864</v>
      </c>
      <c r="F278" s="9">
        <v>1.0000000000000004</v>
      </c>
      <c r="G278" s="9">
        <v>0.9859999999999999</v>
      </c>
      <c r="H278" s="9">
        <v>0.9990000000000006</v>
      </c>
      <c r="I278" s="9">
        <v>1.0024</v>
      </c>
      <c r="J278" s="9"/>
      <c r="K278" s="9"/>
      <c r="L278" s="9"/>
      <c r="M278" s="9"/>
      <c r="N278" s="9"/>
      <c r="O278" s="9">
        <v>0.9990000000000007</v>
      </c>
      <c r="P278" s="9">
        <v>0.9980000000000007</v>
      </c>
      <c r="Q278" s="9">
        <v>1.0000000000000004</v>
      </c>
      <c r="R278" s="10"/>
      <c r="S278" s="9">
        <v>1.0</v>
      </c>
      <c r="T278" s="9">
        <v>1.0000000000000007</v>
      </c>
      <c r="U278" s="10"/>
      <c r="V278" s="9">
        <v>1.0050000000000001</v>
      </c>
      <c r="W278" s="9">
        <v>1.0000000000000007</v>
      </c>
      <c r="X278" s="10"/>
      <c r="Y278" s="9">
        <v>0.9890000000000003</v>
      </c>
      <c r="Z278" s="9">
        <v>1.0000000000000004</v>
      </c>
      <c r="AA278" s="10"/>
      <c r="AB278" s="9">
        <v>1.0080000000000005</v>
      </c>
      <c r="AC278" s="9">
        <v>1.0000000000000007</v>
      </c>
      <c r="AD278" s="10"/>
      <c r="AE278" s="9">
        <v>0.9700000000000006</v>
      </c>
      <c r="AF278" s="9"/>
      <c r="AG278" s="9">
        <v>1.0000000000000007</v>
      </c>
      <c r="AH278" s="9">
        <v>1.0160000000000002</v>
      </c>
      <c r="AI278" s="9"/>
      <c r="AJ278" s="9">
        <v>1.0000000000000007</v>
      </c>
      <c r="AK278" s="9">
        <v>0.9940000000000007</v>
      </c>
      <c r="AL278" s="9">
        <v>1.0000000000000004</v>
      </c>
      <c r="AM278" s="9"/>
      <c r="AN278" s="9">
        <v>1.0000000000000004</v>
      </c>
      <c r="AO278" s="9"/>
      <c r="AP278" s="9"/>
      <c r="AQ278" s="9">
        <v>1.0000000000000004</v>
      </c>
      <c r="AR278" s="9"/>
      <c r="AS278" s="9">
        <v>1.0000000000000004</v>
      </c>
      <c r="AT278" s="9">
        <v>0.9521999999999998</v>
      </c>
      <c r="AU278" s="9">
        <v>0.9999999999999998</v>
      </c>
      <c r="AV278" s="9">
        <v>0.9910000000000004</v>
      </c>
      <c r="AW278" s="9"/>
      <c r="AX278" s="9">
        <v>0.9960000000000008</v>
      </c>
      <c r="AY278" s="9">
        <v>1.0090000000000006</v>
      </c>
      <c r="AZ278" s="9"/>
      <c r="BA278" s="9">
        <v>0.9950000000000006</v>
      </c>
      <c r="BB278" s="9"/>
      <c r="BC278" s="9">
        <v>1.0000000000000007</v>
      </c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</row>
    <row r="279" ht="15.75" customHeight="1">
      <c r="B279" s="14">
        <v>271.5</v>
      </c>
      <c r="C279" s="8">
        <v>0.7200000000000005</v>
      </c>
      <c r="D279" s="9">
        <v>0.8140000000000006</v>
      </c>
      <c r="E279" s="9">
        <v>1.000200005903458</v>
      </c>
      <c r="F279" s="9">
        <v>1.0000000000000004</v>
      </c>
      <c r="G279" s="9">
        <v>0.9859999999999999</v>
      </c>
      <c r="H279" s="9">
        <v>0.9990000000000006</v>
      </c>
      <c r="I279" s="9">
        <v>1.0024</v>
      </c>
      <c r="J279" s="9"/>
      <c r="K279" s="9"/>
      <c r="L279" s="9"/>
      <c r="M279" s="9"/>
      <c r="N279" s="9"/>
      <c r="O279" s="9">
        <v>0.9990000000000007</v>
      </c>
      <c r="P279" s="9">
        <v>0.9980000000000007</v>
      </c>
      <c r="Q279" s="9">
        <v>1.0000000000000004</v>
      </c>
      <c r="R279" s="10"/>
      <c r="S279" s="9">
        <v>1.0</v>
      </c>
      <c r="T279" s="9">
        <v>1.0000000000000007</v>
      </c>
      <c r="U279" s="10"/>
      <c r="V279" s="9">
        <v>1.0050000000000001</v>
      </c>
      <c r="W279" s="9">
        <v>1.0000000000000007</v>
      </c>
      <c r="X279" s="10"/>
      <c r="Y279" s="9">
        <v>0.9890000000000003</v>
      </c>
      <c r="Z279" s="9">
        <v>1.0000000000000004</v>
      </c>
      <c r="AA279" s="10"/>
      <c r="AB279" s="9">
        <v>1.0080000000000005</v>
      </c>
      <c r="AC279" s="9">
        <v>1.0000000000000007</v>
      </c>
      <c r="AD279" s="10"/>
      <c r="AE279" s="9">
        <v>0.9700000000000006</v>
      </c>
      <c r="AF279" s="9"/>
      <c r="AG279" s="9">
        <v>1.0000000000000007</v>
      </c>
      <c r="AH279" s="9">
        <v>1.0160000000000002</v>
      </c>
      <c r="AI279" s="9"/>
      <c r="AJ279" s="9">
        <v>1.0000000000000007</v>
      </c>
      <c r="AK279" s="9">
        <v>0.9940000000000007</v>
      </c>
      <c r="AL279" s="9">
        <v>1.0000000000000004</v>
      </c>
      <c r="AM279" s="9"/>
      <c r="AN279" s="9">
        <v>1.0000000000000004</v>
      </c>
      <c r="AO279" s="9"/>
      <c r="AP279" s="9"/>
      <c r="AQ279" s="9">
        <v>1.0000000000000004</v>
      </c>
      <c r="AR279" s="9"/>
      <c r="AS279" s="9">
        <v>1.0000000000000004</v>
      </c>
      <c r="AT279" s="9">
        <v>0.9529999999999998</v>
      </c>
      <c r="AU279" s="9">
        <v>0.9999999999999998</v>
      </c>
      <c r="AV279" s="9">
        <v>0.9910000000000004</v>
      </c>
      <c r="AW279" s="9"/>
      <c r="AX279" s="9">
        <v>0.9960000000000008</v>
      </c>
      <c r="AY279" s="9">
        <v>1.0090000000000006</v>
      </c>
      <c r="AZ279" s="9"/>
      <c r="BA279" s="9">
        <v>0.9950000000000006</v>
      </c>
      <c r="BB279" s="9"/>
      <c r="BC279" s="9">
        <v>1.0000000000000007</v>
      </c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  <c r="DZ279" s="9"/>
      <c r="EA279" s="9"/>
      <c r="EB279" s="9"/>
      <c r="EC279" s="9"/>
      <c r="ED279" s="9"/>
      <c r="EE279" s="9"/>
      <c r="EF279" s="9"/>
      <c r="EG279" s="9"/>
    </row>
    <row r="280" ht="15.75" customHeight="1">
      <c r="B280" s="14">
        <v>272.5</v>
      </c>
      <c r="C280" s="8">
        <v>0.7260000000000005</v>
      </c>
      <c r="D280" s="9">
        <v>0.8170000000000006</v>
      </c>
      <c r="E280" s="9">
        <v>1.0002000059296294</v>
      </c>
      <c r="F280" s="9">
        <v>1.0000000000000004</v>
      </c>
      <c r="G280" s="9">
        <v>0.9859999999999999</v>
      </c>
      <c r="H280" s="9">
        <v>0.9990000000000006</v>
      </c>
      <c r="I280" s="9">
        <v>1.0024</v>
      </c>
      <c r="J280" s="9"/>
      <c r="K280" s="9"/>
      <c r="L280" s="9"/>
      <c r="M280" s="9"/>
      <c r="N280" s="9"/>
      <c r="O280" s="9">
        <v>0.9990000000000007</v>
      </c>
      <c r="P280" s="9">
        <v>0.9980000000000007</v>
      </c>
      <c r="Q280" s="9">
        <v>1.0000000000000004</v>
      </c>
      <c r="R280" s="10"/>
      <c r="S280" s="9">
        <v>1.0</v>
      </c>
      <c r="T280" s="9">
        <v>1.0000000000000007</v>
      </c>
      <c r="U280" s="10"/>
      <c r="V280" s="9">
        <v>1.0050000000000001</v>
      </c>
      <c r="W280" s="9">
        <v>1.0000000000000007</v>
      </c>
      <c r="X280" s="10"/>
      <c r="Y280" s="9">
        <v>0.9890000000000003</v>
      </c>
      <c r="Z280" s="9">
        <v>1.0000000000000004</v>
      </c>
      <c r="AA280" s="10"/>
      <c r="AB280" s="9">
        <v>1.0080000000000005</v>
      </c>
      <c r="AC280" s="9">
        <v>1.0000000000000007</v>
      </c>
      <c r="AD280" s="10"/>
      <c r="AE280" s="9">
        <v>0.9700000000000006</v>
      </c>
      <c r="AF280" s="9"/>
      <c r="AG280" s="9">
        <v>1.0000000000000007</v>
      </c>
      <c r="AH280" s="9">
        <v>1.0160000000000002</v>
      </c>
      <c r="AI280" s="9"/>
      <c r="AJ280" s="9">
        <v>1.0000000000000007</v>
      </c>
      <c r="AK280" s="9">
        <v>0.9940000000000007</v>
      </c>
      <c r="AL280" s="9">
        <v>1.0000000000000004</v>
      </c>
      <c r="AM280" s="9"/>
      <c r="AN280" s="9">
        <v>1.0000000000000004</v>
      </c>
      <c r="AO280" s="9"/>
      <c r="AP280" s="9"/>
      <c r="AQ280" s="9">
        <v>1.0000000000000004</v>
      </c>
      <c r="AR280" s="9"/>
      <c r="AS280" s="9">
        <v>1.0000000000000004</v>
      </c>
      <c r="AT280" s="9">
        <v>0.9535999999999999</v>
      </c>
      <c r="AU280" s="9">
        <v>0.9999999999999998</v>
      </c>
      <c r="AV280" s="9">
        <v>0.9910000000000004</v>
      </c>
      <c r="AW280" s="9"/>
      <c r="AX280" s="9">
        <v>0.9970000000000008</v>
      </c>
      <c r="AY280" s="9">
        <v>1.0090000000000006</v>
      </c>
      <c r="AZ280" s="9"/>
      <c r="BA280" s="9">
        <v>0.9950000000000006</v>
      </c>
      <c r="BB280" s="9"/>
      <c r="BC280" s="9">
        <v>1.0000000000000007</v>
      </c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9"/>
      <c r="EA280" s="9"/>
      <c r="EB280" s="9"/>
      <c r="EC280" s="9"/>
      <c r="ED280" s="9"/>
      <c r="EE280" s="9"/>
      <c r="EF280" s="9"/>
      <c r="EG280" s="9"/>
    </row>
    <row r="281" ht="15.75" customHeight="1">
      <c r="B281" s="14">
        <v>273.5</v>
      </c>
      <c r="C281" s="8">
        <v>0.7310000000000005</v>
      </c>
      <c r="D281" s="9">
        <v>0.8200000000000006</v>
      </c>
      <c r="E281" s="9">
        <v>1.000200005955801</v>
      </c>
      <c r="F281" s="9">
        <v>1.0000000000000004</v>
      </c>
      <c r="G281" s="9">
        <v>0.9859999999999999</v>
      </c>
      <c r="H281" s="9">
        <v>0.9990000000000006</v>
      </c>
      <c r="I281" s="9">
        <v>1.0024</v>
      </c>
      <c r="J281" s="9"/>
      <c r="K281" s="9"/>
      <c r="L281" s="9"/>
      <c r="M281" s="9"/>
      <c r="N281" s="9"/>
      <c r="O281" s="9">
        <v>0.9990000000000007</v>
      </c>
      <c r="P281" s="9">
        <v>0.9980000000000007</v>
      </c>
      <c r="Q281" s="9">
        <v>1.0000000000000004</v>
      </c>
      <c r="R281" s="10"/>
      <c r="S281" s="9">
        <v>1.0</v>
      </c>
      <c r="T281" s="9">
        <v>1.0000000000000007</v>
      </c>
      <c r="U281" s="10"/>
      <c r="V281" s="9">
        <v>1.0050000000000001</v>
      </c>
      <c r="W281" s="9">
        <v>1.0000000000000007</v>
      </c>
      <c r="X281" s="10"/>
      <c r="Y281" s="9">
        <v>0.9890000000000003</v>
      </c>
      <c r="Z281" s="9">
        <v>1.0000000000000004</v>
      </c>
      <c r="AA281" s="10"/>
      <c r="AB281" s="9">
        <v>1.0080000000000005</v>
      </c>
      <c r="AC281" s="9">
        <v>1.0000000000000007</v>
      </c>
      <c r="AD281" s="10"/>
      <c r="AE281" s="9">
        <v>0.9700000000000006</v>
      </c>
      <c r="AF281" s="9"/>
      <c r="AG281" s="9">
        <v>1.0000000000000007</v>
      </c>
      <c r="AH281" s="9">
        <v>1.0160000000000002</v>
      </c>
      <c r="AI281" s="9"/>
      <c r="AJ281" s="9">
        <v>1.0000000000000007</v>
      </c>
      <c r="AK281" s="9">
        <v>0.9940000000000007</v>
      </c>
      <c r="AL281" s="9">
        <v>1.0000000000000004</v>
      </c>
      <c r="AM281" s="9"/>
      <c r="AN281" s="9">
        <v>1.0000000000000004</v>
      </c>
      <c r="AO281" s="9"/>
      <c r="AP281" s="9"/>
      <c r="AQ281" s="9">
        <v>1.0000000000000004</v>
      </c>
      <c r="AR281" s="9"/>
      <c r="AS281" s="9">
        <v>1.0000000000000004</v>
      </c>
      <c r="AT281" s="9">
        <v>0.9545999999999999</v>
      </c>
      <c r="AU281" s="9">
        <v>0.9999999999999998</v>
      </c>
      <c r="AV281" s="9">
        <v>0.9910000000000004</v>
      </c>
      <c r="AW281" s="9"/>
      <c r="AX281" s="9">
        <v>0.9970000000000008</v>
      </c>
      <c r="AY281" s="9">
        <v>1.0090000000000006</v>
      </c>
      <c r="AZ281" s="9"/>
      <c r="BA281" s="9">
        <v>0.9950000000000006</v>
      </c>
      <c r="BB281" s="9"/>
      <c r="BC281" s="9">
        <v>1.0000000000000007</v>
      </c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/>
      <c r="EG281" s="9"/>
    </row>
    <row r="282" ht="15.75" customHeight="1">
      <c r="B282" s="14">
        <v>274.5</v>
      </c>
      <c r="C282" s="8">
        <v>0.7400000000000005</v>
      </c>
      <c r="D282" s="9">
        <v>0.8230000000000006</v>
      </c>
      <c r="E282" s="9">
        <v>1.0002000059819725</v>
      </c>
      <c r="F282" s="9">
        <v>1.0000000000000004</v>
      </c>
      <c r="G282" s="9">
        <v>0.9859999999999999</v>
      </c>
      <c r="H282" s="9">
        <v>0.9990000000000006</v>
      </c>
      <c r="I282" s="9">
        <v>1.0024</v>
      </c>
      <c r="J282" s="9"/>
      <c r="K282" s="9"/>
      <c r="L282" s="9"/>
      <c r="M282" s="9"/>
      <c r="N282" s="9"/>
      <c r="O282" s="9">
        <v>0.9990000000000007</v>
      </c>
      <c r="P282" s="9">
        <v>0.9980000000000007</v>
      </c>
      <c r="Q282" s="9">
        <v>1.0000000000000004</v>
      </c>
      <c r="R282" s="10"/>
      <c r="S282" s="9">
        <v>1.0</v>
      </c>
      <c r="T282" s="9">
        <v>1.0000000000000007</v>
      </c>
      <c r="U282" s="10"/>
      <c r="V282" s="9">
        <v>1.0050000000000001</v>
      </c>
      <c r="W282" s="9">
        <v>1.0000000000000007</v>
      </c>
      <c r="X282" s="10"/>
      <c r="Y282" s="9">
        <v>0.9890000000000003</v>
      </c>
      <c r="Z282" s="9">
        <v>1.0000000000000004</v>
      </c>
      <c r="AA282" s="10"/>
      <c r="AB282" s="9">
        <v>1.0080000000000005</v>
      </c>
      <c r="AC282" s="9">
        <v>1.0000000000000007</v>
      </c>
      <c r="AD282" s="10"/>
      <c r="AE282" s="9">
        <v>0.9700000000000006</v>
      </c>
      <c r="AF282" s="9"/>
      <c r="AG282" s="9">
        <v>1.0000000000000007</v>
      </c>
      <c r="AH282" s="9">
        <v>1.0160000000000002</v>
      </c>
      <c r="AI282" s="9"/>
      <c r="AJ282" s="9">
        <v>1.0000000000000007</v>
      </c>
      <c r="AK282" s="9">
        <v>0.9940000000000007</v>
      </c>
      <c r="AL282" s="9">
        <v>1.0000000000000004</v>
      </c>
      <c r="AM282" s="9"/>
      <c r="AN282" s="9">
        <v>1.0000000000000004</v>
      </c>
      <c r="AO282" s="9"/>
      <c r="AP282" s="9"/>
      <c r="AQ282" s="9">
        <v>1.0000000000000004</v>
      </c>
      <c r="AR282" s="9"/>
      <c r="AS282" s="9">
        <v>1.0000000000000004</v>
      </c>
      <c r="AT282" s="9">
        <v>0.9553999999999999</v>
      </c>
      <c r="AU282" s="9">
        <v>0.9999999999999998</v>
      </c>
      <c r="AV282" s="9">
        <v>0.9910000000000004</v>
      </c>
      <c r="AW282" s="9"/>
      <c r="AX282" s="9">
        <v>0.9970000000000008</v>
      </c>
      <c r="AY282" s="9">
        <v>1.0090000000000006</v>
      </c>
      <c r="AZ282" s="9"/>
      <c r="BA282" s="9">
        <v>0.9950000000000006</v>
      </c>
      <c r="BB282" s="9"/>
      <c r="BC282" s="9">
        <v>1.0000000000000007</v>
      </c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  <c r="ED282" s="9"/>
      <c r="EE282" s="9"/>
      <c r="EF282" s="9"/>
      <c r="EG282" s="9"/>
    </row>
    <row r="283" ht="15.75" customHeight="1">
      <c r="B283" s="14">
        <v>275.5</v>
      </c>
      <c r="C283" s="8">
        <v>0.7460000000000006</v>
      </c>
      <c r="D283" s="9">
        <v>0.8270000000000006</v>
      </c>
      <c r="E283" s="9">
        <v>1.000200006008144</v>
      </c>
      <c r="F283" s="9">
        <v>1.0000000000000004</v>
      </c>
      <c r="G283" s="9">
        <v>0.9859999999999999</v>
      </c>
      <c r="H283" s="9">
        <v>0.9990000000000006</v>
      </c>
      <c r="I283" s="9">
        <v>1.0024</v>
      </c>
      <c r="J283" s="9"/>
      <c r="K283" s="9"/>
      <c r="L283" s="9"/>
      <c r="M283" s="9"/>
      <c r="N283" s="9"/>
      <c r="O283" s="9">
        <v>0.9990000000000007</v>
      </c>
      <c r="P283" s="9">
        <v>0.9980000000000007</v>
      </c>
      <c r="Q283" s="9">
        <v>1.0000000000000004</v>
      </c>
      <c r="R283" s="10"/>
      <c r="S283" s="9">
        <v>1.0</v>
      </c>
      <c r="T283" s="9">
        <v>1.0000000000000007</v>
      </c>
      <c r="U283" s="10"/>
      <c r="V283" s="9">
        <v>1.0050000000000001</v>
      </c>
      <c r="W283" s="9">
        <v>1.0000000000000007</v>
      </c>
      <c r="X283" s="10"/>
      <c r="Y283" s="9">
        <v>0.9890000000000003</v>
      </c>
      <c r="Z283" s="9">
        <v>1.0000000000000004</v>
      </c>
      <c r="AA283" s="10"/>
      <c r="AB283" s="9">
        <v>1.0080000000000005</v>
      </c>
      <c r="AC283" s="9">
        <v>1.0000000000000007</v>
      </c>
      <c r="AD283" s="10"/>
      <c r="AE283" s="9">
        <v>0.9700000000000006</v>
      </c>
      <c r="AF283" s="9"/>
      <c r="AG283" s="9">
        <v>1.0000000000000007</v>
      </c>
      <c r="AH283" s="9">
        <v>1.0160000000000002</v>
      </c>
      <c r="AI283" s="9"/>
      <c r="AJ283" s="9">
        <v>1.0000000000000007</v>
      </c>
      <c r="AK283" s="9">
        <v>0.9940000000000007</v>
      </c>
      <c r="AL283" s="9">
        <v>1.0000000000000004</v>
      </c>
      <c r="AM283" s="9"/>
      <c r="AN283" s="9">
        <v>1.0000000000000004</v>
      </c>
      <c r="AO283" s="9"/>
      <c r="AP283" s="9"/>
      <c r="AQ283" s="9">
        <v>1.0000000000000004</v>
      </c>
      <c r="AR283" s="9"/>
      <c r="AS283" s="9">
        <v>1.0000000000000004</v>
      </c>
      <c r="AT283" s="9">
        <v>0.9555999999999999</v>
      </c>
      <c r="AU283" s="9">
        <v>0.9999999999999998</v>
      </c>
      <c r="AV283" s="9">
        <v>0.9910000000000004</v>
      </c>
      <c r="AW283" s="9"/>
      <c r="AX283" s="9">
        <v>0.9970000000000008</v>
      </c>
      <c r="AY283" s="9">
        <v>1.0090000000000006</v>
      </c>
      <c r="AZ283" s="9"/>
      <c r="BA283" s="9">
        <v>0.9950000000000006</v>
      </c>
      <c r="BB283" s="9"/>
      <c r="BC283" s="9">
        <v>1.0000000000000007</v>
      </c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9"/>
      <c r="DK283" s="9"/>
      <c r="DL283" s="9"/>
      <c r="DM283" s="9"/>
      <c r="DN283" s="9"/>
      <c r="DO283" s="9"/>
      <c r="DP283" s="9"/>
      <c r="DQ283" s="9"/>
      <c r="DR283" s="9"/>
      <c r="DS283" s="9"/>
      <c r="DT283" s="9"/>
      <c r="DU283" s="9"/>
      <c r="DV283" s="9"/>
      <c r="DW283" s="9"/>
      <c r="DX283" s="9"/>
      <c r="DY283" s="9"/>
      <c r="DZ283" s="9"/>
      <c r="EA283" s="9"/>
      <c r="EB283" s="9"/>
      <c r="EC283" s="9"/>
      <c r="ED283" s="9"/>
      <c r="EE283" s="9"/>
      <c r="EF283" s="9"/>
      <c r="EG283" s="9"/>
    </row>
    <row r="284" ht="15.75" customHeight="1">
      <c r="B284" s="14">
        <v>276.5</v>
      </c>
      <c r="C284" s="8">
        <v>0.7510000000000006</v>
      </c>
      <c r="D284" s="9">
        <v>0.8340000000000006</v>
      </c>
      <c r="E284" s="9">
        <v>1.0002000060343155</v>
      </c>
      <c r="F284" s="9">
        <v>1.0000000000000004</v>
      </c>
      <c r="G284" s="9">
        <v>0.9859999999999999</v>
      </c>
      <c r="H284" s="9">
        <v>0.9990000000000006</v>
      </c>
      <c r="I284" s="9">
        <v>1.0024</v>
      </c>
      <c r="J284" s="9"/>
      <c r="K284" s="9"/>
      <c r="L284" s="9"/>
      <c r="M284" s="9"/>
      <c r="N284" s="9"/>
      <c r="O284" s="9">
        <v>0.9990000000000007</v>
      </c>
      <c r="P284" s="9">
        <v>0.9980000000000007</v>
      </c>
      <c r="Q284" s="9">
        <v>1.0000000000000004</v>
      </c>
      <c r="R284" s="10"/>
      <c r="S284" s="9">
        <v>1.0</v>
      </c>
      <c r="T284" s="9">
        <v>1.0000000000000007</v>
      </c>
      <c r="U284" s="10"/>
      <c r="V284" s="9">
        <v>1.0050000000000001</v>
      </c>
      <c r="W284" s="9">
        <v>1.0000000000000007</v>
      </c>
      <c r="X284" s="10"/>
      <c r="Y284" s="9">
        <v>0.9890000000000003</v>
      </c>
      <c r="Z284" s="9">
        <v>1.0000000000000004</v>
      </c>
      <c r="AA284" s="10"/>
      <c r="AB284" s="9">
        <v>1.0080000000000005</v>
      </c>
      <c r="AC284" s="9">
        <v>1.0000000000000007</v>
      </c>
      <c r="AD284" s="10"/>
      <c r="AE284" s="9">
        <v>0.9700000000000006</v>
      </c>
      <c r="AF284" s="9"/>
      <c r="AG284" s="9">
        <v>1.0000000000000007</v>
      </c>
      <c r="AH284" s="9">
        <v>1.0160000000000002</v>
      </c>
      <c r="AI284" s="9"/>
      <c r="AJ284" s="9">
        <v>1.0000000000000007</v>
      </c>
      <c r="AK284" s="9">
        <v>0.9940000000000007</v>
      </c>
      <c r="AL284" s="9">
        <v>1.0000000000000004</v>
      </c>
      <c r="AM284" s="9"/>
      <c r="AN284" s="9">
        <v>1.0000000000000004</v>
      </c>
      <c r="AO284" s="9"/>
      <c r="AP284" s="9"/>
      <c r="AQ284" s="9">
        <v>1.0000000000000004</v>
      </c>
      <c r="AR284" s="9"/>
      <c r="AS284" s="9">
        <v>1.0000000000000004</v>
      </c>
      <c r="AT284" s="9">
        <v>0.9561999999999999</v>
      </c>
      <c r="AU284" s="9">
        <v>0.9999999999999998</v>
      </c>
      <c r="AV284" s="9">
        <v>0.9910000000000004</v>
      </c>
      <c r="AW284" s="9"/>
      <c r="AX284" s="9">
        <v>0.9970000000000008</v>
      </c>
      <c r="AY284" s="9">
        <v>1.0090000000000006</v>
      </c>
      <c r="AZ284" s="9"/>
      <c r="BA284" s="9">
        <v>0.9950000000000006</v>
      </c>
      <c r="BB284" s="9"/>
      <c r="BC284" s="9">
        <v>1.0000000000000007</v>
      </c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  <c r="EC284" s="9"/>
      <c r="ED284" s="9"/>
      <c r="EE284" s="9"/>
      <c r="EF284" s="9"/>
      <c r="EG284" s="9"/>
    </row>
    <row r="285" ht="15.75" customHeight="1">
      <c r="B285" s="14">
        <v>277.5</v>
      </c>
      <c r="C285" s="8">
        <v>0.7580000000000006</v>
      </c>
      <c r="D285" s="9">
        <v>0.8400000000000006</v>
      </c>
      <c r="E285" s="9">
        <v>1.000200006060487</v>
      </c>
      <c r="F285" s="9">
        <v>1.0000000000000004</v>
      </c>
      <c r="G285" s="9">
        <v>0.9859999999999999</v>
      </c>
      <c r="H285" s="9">
        <v>0.9990000000000006</v>
      </c>
      <c r="I285" s="9">
        <v>1.0024</v>
      </c>
      <c r="J285" s="9"/>
      <c r="K285" s="9"/>
      <c r="L285" s="9"/>
      <c r="M285" s="9"/>
      <c r="N285" s="9"/>
      <c r="O285" s="9">
        <v>0.9990000000000007</v>
      </c>
      <c r="P285" s="9">
        <v>0.9980000000000007</v>
      </c>
      <c r="Q285" s="9">
        <v>1.0000000000000004</v>
      </c>
      <c r="R285" s="10"/>
      <c r="S285" s="9">
        <v>1.0</v>
      </c>
      <c r="T285" s="9">
        <v>1.0000000000000007</v>
      </c>
      <c r="U285" s="10"/>
      <c r="V285" s="9">
        <v>1.0050000000000001</v>
      </c>
      <c r="W285" s="9">
        <v>1.0000000000000007</v>
      </c>
      <c r="X285" s="10"/>
      <c r="Y285" s="9">
        <v>0.9890000000000003</v>
      </c>
      <c r="Z285" s="9">
        <v>1.0000000000000004</v>
      </c>
      <c r="AA285" s="10"/>
      <c r="AB285" s="9">
        <v>1.0080000000000005</v>
      </c>
      <c r="AC285" s="9">
        <v>1.0000000000000007</v>
      </c>
      <c r="AD285" s="10"/>
      <c r="AE285" s="9">
        <v>0.9700000000000006</v>
      </c>
      <c r="AF285" s="9"/>
      <c r="AG285" s="9">
        <v>1.0000000000000007</v>
      </c>
      <c r="AH285" s="9">
        <v>1.0160000000000002</v>
      </c>
      <c r="AI285" s="9"/>
      <c r="AJ285" s="9">
        <v>1.0000000000000007</v>
      </c>
      <c r="AK285" s="9">
        <v>0.9940000000000007</v>
      </c>
      <c r="AL285" s="9">
        <v>1.0000000000000004</v>
      </c>
      <c r="AM285" s="9"/>
      <c r="AN285" s="9">
        <v>1.0000000000000004</v>
      </c>
      <c r="AO285" s="9"/>
      <c r="AP285" s="9"/>
      <c r="AQ285" s="9">
        <v>1.0000000000000004</v>
      </c>
      <c r="AR285" s="9"/>
      <c r="AS285" s="9">
        <v>1.0000000000000004</v>
      </c>
      <c r="AT285" s="9">
        <v>0.9565999999999999</v>
      </c>
      <c r="AU285" s="9">
        <v>0.9999999999999998</v>
      </c>
      <c r="AV285" s="9">
        <v>0.9910000000000004</v>
      </c>
      <c r="AW285" s="9"/>
      <c r="AX285" s="9">
        <v>0.9980000000000008</v>
      </c>
      <c r="AY285" s="9">
        <v>1.0090000000000006</v>
      </c>
      <c r="AZ285" s="9"/>
      <c r="BA285" s="9">
        <v>0.9950000000000006</v>
      </c>
      <c r="BB285" s="9"/>
      <c r="BC285" s="9">
        <v>1.0000000000000007</v>
      </c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  <c r="EE285" s="9"/>
      <c r="EF285" s="9"/>
      <c r="EG285" s="9"/>
    </row>
    <row r="286" ht="15.75" customHeight="1">
      <c r="B286" s="14">
        <v>278.5</v>
      </c>
      <c r="C286" s="8">
        <v>0.7650000000000006</v>
      </c>
      <c r="D286" s="9">
        <v>0.8450000000000006</v>
      </c>
      <c r="E286" s="9">
        <v>1.0002000060866585</v>
      </c>
      <c r="F286" s="9">
        <v>1.0000000000000004</v>
      </c>
      <c r="G286" s="9">
        <v>0.9859999999999999</v>
      </c>
      <c r="H286" s="9">
        <v>0.9990000000000006</v>
      </c>
      <c r="I286" s="9">
        <v>1.0024</v>
      </c>
      <c r="J286" s="9"/>
      <c r="K286" s="9"/>
      <c r="L286" s="9"/>
      <c r="M286" s="9"/>
      <c r="N286" s="9"/>
      <c r="O286" s="9">
        <v>0.9990000000000007</v>
      </c>
      <c r="P286" s="9">
        <v>0.9980000000000007</v>
      </c>
      <c r="Q286" s="9">
        <v>1.0000000000000004</v>
      </c>
      <c r="R286" s="10"/>
      <c r="S286" s="9">
        <v>1.0</v>
      </c>
      <c r="T286" s="9">
        <v>1.0000000000000007</v>
      </c>
      <c r="U286" s="10"/>
      <c r="V286" s="9">
        <v>1.0050000000000001</v>
      </c>
      <c r="W286" s="9">
        <v>1.0000000000000007</v>
      </c>
      <c r="X286" s="10"/>
      <c r="Y286" s="9">
        <v>0.9890000000000003</v>
      </c>
      <c r="Z286" s="9">
        <v>1.0000000000000004</v>
      </c>
      <c r="AA286" s="10"/>
      <c r="AB286" s="9">
        <v>1.0080000000000005</v>
      </c>
      <c r="AC286" s="9">
        <v>1.0000000000000007</v>
      </c>
      <c r="AD286" s="10"/>
      <c r="AE286" s="9">
        <v>0.9700000000000006</v>
      </c>
      <c r="AF286" s="9"/>
      <c r="AG286" s="9">
        <v>1.0000000000000007</v>
      </c>
      <c r="AH286" s="9">
        <v>1.0160000000000002</v>
      </c>
      <c r="AI286" s="9"/>
      <c r="AJ286" s="9">
        <v>1.0000000000000007</v>
      </c>
      <c r="AK286" s="9">
        <v>0.9940000000000007</v>
      </c>
      <c r="AL286" s="9">
        <v>1.0000000000000004</v>
      </c>
      <c r="AM286" s="9"/>
      <c r="AN286" s="9">
        <v>1.0000000000000004</v>
      </c>
      <c r="AO286" s="9"/>
      <c r="AP286" s="9"/>
      <c r="AQ286" s="9">
        <v>1.0000000000000004</v>
      </c>
      <c r="AR286" s="9"/>
      <c r="AS286" s="9">
        <v>1.0000000000000004</v>
      </c>
      <c r="AT286" s="9">
        <v>0.9569999999999999</v>
      </c>
      <c r="AU286" s="9">
        <v>0.9999999999999998</v>
      </c>
      <c r="AV286" s="9">
        <v>0.9910000000000004</v>
      </c>
      <c r="AW286" s="9"/>
      <c r="AX286" s="9">
        <v>0.9980000000000008</v>
      </c>
      <c r="AY286" s="9">
        <v>1.0090000000000006</v>
      </c>
      <c r="AZ286" s="9"/>
      <c r="BA286" s="9">
        <v>0.9950000000000006</v>
      </c>
      <c r="BB286" s="9"/>
      <c r="BC286" s="9">
        <v>1.0000000000000007</v>
      </c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  <c r="ED286" s="9"/>
      <c r="EE286" s="9"/>
      <c r="EF286" s="9"/>
      <c r="EG286" s="9"/>
    </row>
    <row r="287" ht="15.75" customHeight="1">
      <c r="B287" s="14">
        <v>279.5</v>
      </c>
      <c r="C287" s="8">
        <v>0.7700000000000006</v>
      </c>
      <c r="D287" s="9">
        <v>0.8490000000000006</v>
      </c>
      <c r="E287" s="9">
        <v>1.00020000611283</v>
      </c>
      <c r="F287" s="9">
        <v>1.0000000000000004</v>
      </c>
      <c r="G287" s="9">
        <v>0.9859999999999999</v>
      </c>
      <c r="H287" s="9">
        <v>0.9990000000000006</v>
      </c>
      <c r="I287" s="9">
        <v>1.0024</v>
      </c>
      <c r="J287" s="9"/>
      <c r="K287" s="9"/>
      <c r="L287" s="9"/>
      <c r="M287" s="9"/>
      <c r="N287" s="9"/>
      <c r="O287" s="9">
        <v>0.9990000000000007</v>
      </c>
      <c r="P287" s="9">
        <v>0.9980000000000007</v>
      </c>
      <c r="Q287" s="9">
        <v>1.0000000000000004</v>
      </c>
      <c r="R287" s="10"/>
      <c r="S287" s="9">
        <v>1.0</v>
      </c>
      <c r="T287" s="9">
        <v>1.0000000000000007</v>
      </c>
      <c r="U287" s="10"/>
      <c r="V287" s="9">
        <v>1.0050000000000001</v>
      </c>
      <c r="W287" s="9">
        <v>1.0000000000000007</v>
      </c>
      <c r="X287" s="10"/>
      <c r="Y287" s="9">
        <v>0.9890000000000003</v>
      </c>
      <c r="Z287" s="9">
        <v>1.0000000000000004</v>
      </c>
      <c r="AA287" s="10"/>
      <c r="AB287" s="9">
        <v>1.0080000000000005</v>
      </c>
      <c r="AC287" s="9">
        <v>1.0000000000000007</v>
      </c>
      <c r="AD287" s="10"/>
      <c r="AE287" s="9">
        <v>0.9700000000000006</v>
      </c>
      <c r="AF287" s="9"/>
      <c r="AG287" s="9">
        <v>1.0000000000000007</v>
      </c>
      <c r="AH287" s="9">
        <v>1.0160000000000002</v>
      </c>
      <c r="AI287" s="9"/>
      <c r="AJ287" s="9">
        <v>1.0000000000000007</v>
      </c>
      <c r="AK287" s="9">
        <v>0.9940000000000007</v>
      </c>
      <c r="AL287" s="9">
        <v>1.0000000000000004</v>
      </c>
      <c r="AM287" s="9"/>
      <c r="AN287" s="9">
        <v>1.0000000000000004</v>
      </c>
      <c r="AO287" s="9"/>
      <c r="AP287" s="9"/>
      <c r="AQ287" s="9">
        <v>1.0000000000000004</v>
      </c>
      <c r="AR287" s="9"/>
      <c r="AS287" s="9">
        <v>1.0000000000000004</v>
      </c>
      <c r="AT287" s="9">
        <v>0.9583999999999998</v>
      </c>
      <c r="AU287" s="9">
        <v>0.9999999999999998</v>
      </c>
      <c r="AV287" s="9">
        <v>0.9910000000000004</v>
      </c>
      <c r="AW287" s="9"/>
      <c r="AX287" s="9">
        <v>0.9980000000000008</v>
      </c>
      <c r="AY287" s="9">
        <v>1.0090000000000006</v>
      </c>
      <c r="AZ287" s="9"/>
      <c r="BA287" s="9">
        <v>0.9950000000000006</v>
      </c>
      <c r="BB287" s="9"/>
      <c r="BC287" s="9">
        <v>1.0000000000000007</v>
      </c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  <c r="EE287" s="9"/>
      <c r="EF287" s="9"/>
      <c r="EG287" s="9"/>
    </row>
    <row r="288" ht="15.75" customHeight="1">
      <c r="B288" s="14">
        <v>280.5</v>
      </c>
      <c r="C288" s="8">
        <v>0.7760000000000006</v>
      </c>
      <c r="D288" s="9">
        <v>0.8520000000000006</v>
      </c>
      <c r="E288" s="9">
        <v>1.0002000061390015</v>
      </c>
      <c r="F288" s="9">
        <v>1.0000000000000004</v>
      </c>
      <c r="G288" s="9">
        <v>0.9859999999999999</v>
      </c>
      <c r="H288" s="9">
        <v>0.9990000000000006</v>
      </c>
      <c r="I288" s="9">
        <v>1.0024</v>
      </c>
      <c r="J288" s="9"/>
      <c r="K288" s="9"/>
      <c r="L288" s="9"/>
      <c r="M288" s="9"/>
      <c r="N288" s="9"/>
      <c r="O288" s="9">
        <v>0.9990000000000007</v>
      </c>
      <c r="P288" s="9">
        <v>0.9980000000000007</v>
      </c>
      <c r="Q288" s="9">
        <v>1.0000000000000004</v>
      </c>
      <c r="R288" s="10"/>
      <c r="S288" s="9">
        <v>1.0</v>
      </c>
      <c r="T288" s="9">
        <v>1.0000000000000007</v>
      </c>
      <c r="U288" s="10"/>
      <c r="V288" s="9">
        <v>1.0050000000000001</v>
      </c>
      <c r="W288" s="9">
        <v>1.0000000000000007</v>
      </c>
      <c r="X288" s="10"/>
      <c r="Y288" s="9">
        <v>0.9890000000000003</v>
      </c>
      <c r="Z288" s="9">
        <v>1.0000000000000004</v>
      </c>
      <c r="AA288" s="10"/>
      <c r="AB288" s="9">
        <v>1.0080000000000005</v>
      </c>
      <c r="AC288" s="9">
        <v>1.0000000000000007</v>
      </c>
      <c r="AD288" s="10"/>
      <c r="AE288" s="9">
        <v>0.9700000000000006</v>
      </c>
      <c r="AF288" s="9"/>
      <c r="AG288" s="9">
        <v>1.0000000000000007</v>
      </c>
      <c r="AH288" s="9">
        <v>1.0160000000000002</v>
      </c>
      <c r="AI288" s="9"/>
      <c r="AJ288" s="9">
        <v>1.0000000000000007</v>
      </c>
      <c r="AK288" s="9">
        <v>0.9940000000000007</v>
      </c>
      <c r="AL288" s="9">
        <v>1.0000000000000004</v>
      </c>
      <c r="AM288" s="9"/>
      <c r="AN288" s="9">
        <v>1.0000000000000004</v>
      </c>
      <c r="AO288" s="9"/>
      <c r="AP288" s="9"/>
      <c r="AQ288" s="9">
        <v>1.0000000000000004</v>
      </c>
      <c r="AR288" s="9"/>
      <c r="AS288" s="9">
        <v>1.0000000000000004</v>
      </c>
      <c r="AT288" s="9">
        <v>0.9591999999999998</v>
      </c>
      <c r="AU288" s="9">
        <v>0.9999999999999998</v>
      </c>
      <c r="AV288" s="9">
        <v>0.9910000000000004</v>
      </c>
      <c r="AW288" s="9"/>
      <c r="AX288" s="9">
        <v>0.9980000000000008</v>
      </c>
      <c r="AY288" s="9">
        <v>1.0090000000000006</v>
      </c>
      <c r="AZ288" s="9"/>
      <c r="BA288" s="9">
        <v>0.9950000000000006</v>
      </c>
      <c r="BB288" s="9"/>
      <c r="BC288" s="9">
        <v>1.0000000000000007</v>
      </c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  <c r="ED288" s="9"/>
      <c r="EE288" s="9"/>
      <c r="EF288" s="9"/>
      <c r="EG288" s="9"/>
    </row>
    <row r="289" ht="15.75" customHeight="1">
      <c r="B289" s="14">
        <v>281.5</v>
      </c>
      <c r="C289" s="8">
        <v>0.7820000000000006</v>
      </c>
      <c r="D289" s="9">
        <v>0.8540000000000006</v>
      </c>
      <c r="E289" s="9">
        <v>1.000200006165173</v>
      </c>
      <c r="F289" s="9">
        <v>1.0000000000000004</v>
      </c>
      <c r="G289" s="9">
        <v>0.9859999999999999</v>
      </c>
      <c r="H289" s="9">
        <v>0.9990000000000006</v>
      </c>
      <c r="I289" s="9">
        <v>1.0024</v>
      </c>
      <c r="J289" s="9"/>
      <c r="K289" s="9"/>
      <c r="L289" s="9"/>
      <c r="M289" s="9"/>
      <c r="N289" s="9"/>
      <c r="O289" s="9">
        <v>0.9990000000000007</v>
      </c>
      <c r="P289" s="9">
        <v>0.9980000000000007</v>
      </c>
      <c r="Q289" s="9">
        <v>1.0000000000000004</v>
      </c>
      <c r="R289" s="10"/>
      <c r="S289" s="9">
        <v>1.0</v>
      </c>
      <c r="T289" s="9">
        <v>1.0000000000000007</v>
      </c>
      <c r="U289" s="10"/>
      <c r="V289" s="9">
        <v>1.0050000000000001</v>
      </c>
      <c r="W289" s="9">
        <v>1.0000000000000007</v>
      </c>
      <c r="X289" s="10"/>
      <c r="Y289" s="9">
        <v>0.9890000000000003</v>
      </c>
      <c r="Z289" s="9">
        <v>1.0000000000000004</v>
      </c>
      <c r="AA289" s="10"/>
      <c r="AB289" s="9">
        <v>1.0080000000000005</v>
      </c>
      <c r="AC289" s="9">
        <v>1.0000000000000007</v>
      </c>
      <c r="AD289" s="10"/>
      <c r="AE289" s="9">
        <v>0.9700000000000006</v>
      </c>
      <c r="AF289" s="9"/>
      <c r="AG289" s="9">
        <v>1.0000000000000007</v>
      </c>
      <c r="AH289" s="9">
        <v>1.0160000000000002</v>
      </c>
      <c r="AI289" s="9"/>
      <c r="AJ289" s="9">
        <v>1.0000000000000007</v>
      </c>
      <c r="AK289" s="9">
        <v>0.9940000000000007</v>
      </c>
      <c r="AL289" s="9">
        <v>1.0000000000000004</v>
      </c>
      <c r="AM289" s="9"/>
      <c r="AN289" s="9">
        <v>1.0000000000000004</v>
      </c>
      <c r="AO289" s="9"/>
      <c r="AP289" s="9"/>
      <c r="AQ289" s="9">
        <v>1.0000000000000004</v>
      </c>
      <c r="AR289" s="9"/>
      <c r="AS289" s="9">
        <v>1.0000000000000004</v>
      </c>
      <c r="AT289" s="9">
        <v>0.9597999999999999</v>
      </c>
      <c r="AU289" s="9">
        <v>0.9999999999999998</v>
      </c>
      <c r="AV289" s="9">
        <v>0.9910000000000004</v>
      </c>
      <c r="AW289" s="9"/>
      <c r="AX289" s="9">
        <v>0.9980000000000008</v>
      </c>
      <c r="AY289" s="9">
        <v>1.0090000000000006</v>
      </c>
      <c r="AZ289" s="9"/>
      <c r="BA289" s="9">
        <v>0.9950000000000006</v>
      </c>
      <c r="BB289" s="9"/>
      <c r="BC289" s="9">
        <v>1.0000000000000007</v>
      </c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9"/>
      <c r="DM289" s="9"/>
      <c r="DN289" s="9"/>
      <c r="DO289" s="9"/>
      <c r="DP289" s="9"/>
      <c r="DQ289" s="9"/>
      <c r="DR289" s="9"/>
      <c r="DS289" s="9"/>
      <c r="DT289" s="9"/>
      <c r="DU289" s="9"/>
      <c r="DV289" s="9"/>
      <c r="DW289" s="9"/>
      <c r="DX289" s="9"/>
      <c r="DY289" s="9"/>
      <c r="DZ289" s="9"/>
      <c r="EA289" s="9"/>
      <c r="EB289" s="9"/>
      <c r="EC289" s="9"/>
      <c r="ED289" s="9"/>
      <c r="EE289" s="9"/>
      <c r="EF289" s="9"/>
      <c r="EG289" s="9"/>
    </row>
    <row r="290" ht="15.75" customHeight="1">
      <c r="B290" s="14">
        <v>282.5</v>
      </c>
      <c r="C290" s="8">
        <v>0.7830000000000006</v>
      </c>
      <c r="D290" s="9">
        <v>0.8590000000000007</v>
      </c>
      <c r="E290" s="9">
        <v>1.0002000061913445</v>
      </c>
      <c r="F290" s="9">
        <v>1.0000000000000004</v>
      </c>
      <c r="G290" s="9">
        <v>0.9859999999999999</v>
      </c>
      <c r="H290" s="9">
        <v>0.9990000000000006</v>
      </c>
      <c r="I290" s="9">
        <v>1.0024</v>
      </c>
      <c r="J290" s="9"/>
      <c r="K290" s="9"/>
      <c r="L290" s="9"/>
      <c r="M290" s="9"/>
      <c r="N290" s="9"/>
      <c r="O290" s="9">
        <v>0.9990000000000007</v>
      </c>
      <c r="P290" s="9">
        <v>0.9980000000000007</v>
      </c>
      <c r="Q290" s="9">
        <v>1.0000000000000004</v>
      </c>
      <c r="R290" s="10"/>
      <c r="S290" s="9">
        <v>1.0</v>
      </c>
      <c r="T290" s="9">
        <v>1.0000000000000007</v>
      </c>
      <c r="U290" s="10"/>
      <c r="V290" s="9">
        <v>1.0050000000000001</v>
      </c>
      <c r="W290" s="9">
        <v>1.0000000000000007</v>
      </c>
      <c r="X290" s="10"/>
      <c r="Y290" s="9">
        <v>0.9890000000000003</v>
      </c>
      <c r="Z290" s="9">
        <v>1.0000000000000004</v>
      </c>
      <c r="AA290" s="10"/>
      <c r="AB290" s="9">
        <v>1.0080000000000005</v>
      </c>
      <c r="AC290" s="9">
        <v>1.0000000000000007</v>
      </c>
      <c r="AD290" s="10"/>
      <c r="AE290" s="9">
        <v>0.9700000000000006</v>
      </c>
      <c r="AF290" s="9"/>
      <c r="AG290" s="9">
        <v>1.0000000000000007</v>
      </c>
      <c r="AH290" s="9">
        <v>1.0160000000000002</v>
      </c>
      <c r="AI290" s="9"/>
      <c r="AJ290" s="9">
        <v>1.0000000000000007</v>
      </c>
      <c r="AK290" s="9">
        <v>0.9940000000000007</v>
      </c>
      <c r="AL290" s="9">
        <v>1.0000000000000004</v>
      </c>
      <c r="AM290" s="9"/>
      <c r="AN290" s="9">
        <v>1.0000000000000004</v>
      </c>
      <c r="AO290" s="9"/>
      <c r="AP290" s="9"/>
      <c r="AQ290" s="9">
        <v>1.0000000000000004</v>
      </c>
      <c r="AR290" s="9"/>
      <c r="AS290" s="9">
        <v>1.0000000000000004</v>
      </c>
      <c r="AT290" s="9">
        <v>0.9601999999999998</v>
      </c>
      <c r="AU290" s="9">
        <v>0.9999999999999998</v>
      </c>
      <c r="AV290" s="9">
        <v>0.9910000000000004</v>
      </c>
      <c r="AW290" s="9"/>
      <c r="AX290" s="9">
        <v>0.9980000000000008</v>
      </c>
      <c r="AY290" s="9">
        <v>1.0090000000000006</v>
      </c>
      <c r="AZ290" s="9"/>
      <c r="BA290" s="9">
        <v>0.9950000000000006</v>
      </c>
      <c r="BB290" s="9"/>
      <c r="BC290" s="9">
        <v>1.0000000000000007</v>
      </c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  <c r="EE290" s="9"/>
      <c r="EF290" s="9"/>
      <c r="EG290" s="9"/>
    </row>
    <row r="291" ht="15.75" customHeight="1">
      <c r="B291" s="14">
        <v>283.5</v>
      </c>
      <c r="C291" s="8">
        <v>0.7840000000000006</v>
      </c>
      <c r="D291" s="9">
        <v>0.8620000000000007</v>
      </c>
      <c r="E291" s="9">
        <v>1.000200006217516</v>
      </c>
      <c r="F291" s="9">
        <v>1.0000000000000004</v>
      </c>
      <c r="G291" s="9">
        <v>0.9859999999999999</v>
      </c>
      <c r="H291" s="9">
        <v>0.9990000000000006</v>
      </c>
      <c r="I291" s="9">
        <v>1.0024</v>
      </c>
      <c r="J291" s="9"/>
      <c r="K291" s="9"/>
      <c r="L291" s="9"/>
      <c r="M291" s="9"/>
      <c r="N291" s="9"/>
      <c r="O291" s="9">
        <v>0.9990000000000007</v>
      </c>
      <c r="P291" s="9">
        <v>0.9980000000000007</v>
      </c>
      <c r="Q291" s="9">
        <v>1.0000000000000004</v>
      </c>
      <c r="R291" s="10"/>
      <c r="S291" s="9">
        <v>1.0</v>
      </c>
      <c r="T291" s="9">
        <v>1.0000000000000007</v>
      </c>
      <c r="U291" s="10"/>
      <c r="V291" s="9">
        <v>1.0050000000000001</v>
      </c>
      <c r="W291" s="9">
        <v>1.0000000000000007</v>
      </c>
      <c r="X291" s="10"/>
      <c r="Y291" s="9">
        <v>0.9890000000000003</v>
      </c>
      <c r="Z291" s="9">
        <v>1.0000000000000004</v>
      </c>
      <c r="AA291" s="10"/>
      <c r="AB291" s="9">
        <v>1.0080000000000005</v>
      </c>
      <c r="AC291" s="9">
        <v>1.0000000000000007</v>
      </c>
      <c r="AD291" s="10"/>
      <c r="AE291" s="9">
        <v>0.9700000000000006</v>
      </c>
      <c r="AF291" s="9"/>
      <c r="AG291" s="9">
        <v>1.0000000000000007</v>
      </c>
      <c r="AH291" s="9">
        <v>1.0160000000000002</v>
      </c>
      <c r="AI291" s="9"/>
      <c r="AJ291" s="9">
        <v>1.0000000000000007</v>
      </c>
      <c r="AK291" s="9">
        <v>0.9940000000000007</v>
      </c>
      <c r="AL291" s="9">
        <v>1.0000000000000004</v>
      </c>
      <c r="AM291" s="9"/>
      <c r="AN291" s="9">
        <v>1.0000000000000004</v>
      </c>
      <c r="AO291" s="9"/>
      <c r="AP291" s="9"/>
      <c r="AQ291" s="9">
        <v>1.0000000000000004</v>
      </c>
      <c r="AR291" s="9"/>
      <c r="AS291" s="9">
        <v>1.0000000000000004</v>
      </c>
      <c r="AT291" s="9">
        <v>0.9607999999999999</v>
      </c>
      <c r="AU291" s="9">
        <v>0.9999999999999998</v>
      </c>
      <c r="AV291" s="9">
        <v>0.9910000000000004</v>
      </c>
      <c r="AW291" s="9"/>
      <c r="AX291" s="9">
        <v>0.9980000000000008</v>
      </c>
      <c r="AY291" s="9">
        <v>1.0090000000000006</v>
      </c>
      <c r="AZ291" s="9"/>
      <c r="BA291" s="9">
        <v>0.9950000000000006</v>
      </c>
      <c r="BB291" s="9"/>
      <c r="BC291" s="9">
        <v>1.0000000000000007</v>
      </c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  <c r="EE291" s="9"/>
      <c r="EF291" s="9"/>
      <c r="EG291" s="9"/>
    </row>
    <row r="292" ht="15.75" customHeight="1">
      <c r="B292" s="14">
        <v>284.5</v>
      </c>
      <c r="C292" s="8">
        <v>0.7870000000000006</v>
      </c>
      <c r="D292" s="9">
        <v>0.8640000000000007</v>
      </c>
      <c r="E292" s="9">
        <v>1.0002000062436875</v>
      </c>
      <c r="F292" s="9">
        <v>1.0000000000000004</v>
      </c>
      <c r="G292" s="9">
        <v>0.9859999999999999</v>
      </c>
      <c r="H292" s="9">
        <v>0.9990000000000006</v>
      </c>
      <c r="I292" s="9">
        <v>1.0024</v>
      </c>
      <c r="J292" s="9"/>
      <c r="K292" s="9"/>
      <c r="L292" s="9"/>
      <c r="M292" s="9"/>
      <c r="N292" s="9"/>
      <c r="O292" s="9">
        <v>0.9990000000000007</v>
      </c>
      <c r="P292" s="9">
        <v>0.9980000000000007</v>
      </c>
      <c r="Q292" s="9">
        <v>1.0000000000000004</v>
      </c>
      <c r="R292" s="10"/>
      <c r="S292" s="9">
        <v>1.0</v>
      </c>
      <c r="T292" s="9">
        <v>1.0000000000000007</v>
      </c>
      <c r="U292" s="10"/>
      <c r="V292" s="9">
        <v>1.0050000000000001</v>
      </c>
      <c r="W292" s="9">
        <v>1.0000000000000007</v>
      </c>
      <c r="X292" s="10"/>
      <c r="Y292" s="9">
        <v>0.9890000000000003</v>
      </c>
      <c r="Z292" s="9">
        <v>1.0000000000000004</v>
      </c>
      <c r="AA292" s="10"/>
      <c r="AB292" s="9">
        <v>1.0080000000000005</v>
      </c>
      <c r="AC292" s="9">
        <v>1.0000000000000007</v>
      </c>
      <c r="AD292" s="10"/>
      <c r="AE292" s="9">
        <v>0.9700000000000006</v>
      </c>
      <c r="AF292" s="9"/>
      <c r="AG292" s="9">
        <v>1.0000000000000007</v>
      </c>
      <c r="AH292" s="9">
        <v>1.0160000000000002</v>
      </c>
      <c r="AI292" s="9"/>
      <c r="AJ292" s="9">
        <v>1.0000000000000007</v>
      </c>
      <c r="AK292" s="9">
        <v>0.9940000000000007</v>
      </c>
      <c r="AL292" s="9">
        <v>1.0000000000000004</v>
      </c>
      <c r="AM292" s="9"/>
      <c r="AN292" s="9">
        <v>1.0000000000000004</v>
      </c>
      <c r="AO292" s="9"/>
      <c r="AP292" s="9"/>
      <c r="AQ292" s="9">
        <v>1.0000000000000004</v>
      </c>
      <c r="AR292" s="9"/>
      <c r="AS292" s="9">
        <v>1.0000000000000004</v>
      </c>
      <c r="AT292" s="9">
        <v>0.9613999999999999</v>
      </c>
      <c r="AU292" s="9">
        <v>0.9999999999999998</v>
      </c>
      <c r="AV292" s="9">
        <v>0.9910000000000004</v>
      </c>
      <c r="AW292" s="9"/>
      <c r="AX292" s="9">
        <v>0.9980000000000008</v>
      </c>
      <c r="AY292" s="9">
        <v>1.0090000000000006</v>
      </c>
      <c r="AZ292" s="9"/>
      <c r="BA292" s="9">
        <v>0.9950000000000006</v>
      </c>
      <c r="BB292" s="9"/>
      <c r="BC292" s="9">
        <v>1.0000000000000007</v>
      </c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  <c r="DK292" s="9"/>
      <c r="DL292" s="9"/>
      <c r="DM292" s="9"/>
      <c r="DN292" s="9"/>
      <c r="DO292" s="9"/>
      <c r="DP292" s="9"/>
      <c r="DQ292" s="9"/>
      <c r="DR292" s="9"/>
      <c r="DS292" s="9"/>
      <c r="DT292" s="9"/>
      <c r="DU292" s="9"/>
      <c r="DV292" s="9"/>
      <c r="DW292" s="9"/>
      <c r="DX292" s="9"/>
      <c r="DY292" s="9"/>
      <c r="DZ292" s="9"/>
      <c r="EA292" s="9"/>
      <c r="EB292" s="9"/>
      <c r="EC292" s="9"/>
      <c r="ED292" s="9"/>
      <c r="EE292" s="9"/>
      <c r="EF292" s="9"/>
      <c r="EG292" s="9"/>
    </row>
    <row r="293" ht="15.75" customHeight="1">
      <c r="B293" s="14">
        <v>285.5</v>
      </c>
      <c r="C293" s="8">
        <v>0.7920000000000006</v>
      </c>
      <c r="D293" s="9">
        <v>0.8680000000000007</v>
      </c>
      <c r="E293" s="9">
        <v>1.000200006269859</v>
      </c>
      <c r="F293" s="9">
        <v>1.0000000000000004</v>
      </c>
      <c r="G293" s="9">
        <v>0.9859999999999999</v>
      </c>
      <c r="H293" s="9">
        <v>0.9990000000000006</v>
      </c>
      <c r="I293" s="9">
        <v>1.0024</v>
      </c>
      <c r="J293" s="9"/>
      <c r="K293" s="9"/>
      <c r="L293" s="9"/>
      <c r="M293" s="9"/>
      <c r="N293" s="9"/>
      <c r="O293" s="9">
        <v>0.9990000000000007</v>
      </c>
      <c r="P293" s="9">
        <v>0.9980000000000007</v>
      </c>
      <c r="Q293" s="9">
        <v>1.0000000000000004</v>
      </c>
      <c r="R293" s="10"/>
      <c r="S293" s="9">
        <v>1.0</v>
      </c>
      <c r="T293" s="9">
        <v>1.0000000000000007</v>
      </c>
      <c r="U293" s="10"/>
      <c r="V293" s="9">
        <v>1.0050000000000001</v>
      </c>
      <c r="W293" s="9">
        <v>1.0000000000000007</v>
      </c>
      <c r="X293" s="10"/>
      <c r="Y293" s="9">
        <v>0.9890000000000003</v>
      </c>
      <c r="Z293" s="9">
        <v>1.0000000000000004</v>
      </c>
      <c r="AA293" s="10"/>
      <c r="AB293" s="9">
        <v>1.0080000000000005</v>
      </c>
      <c r="AC293" s="9">
        <v>1.0000000000000007</v>
      </c>
      <c r="AD293" s="10"/>
      <c r="AE293" s="9">
        <v>0.9700000000000006</v>
      </c>
      <c r="AF293" s="9"/>
      <c r="AG293" s="9">
        <v>1.0000000000000007</v>
      </c>
      <c r="AH293" s="9">
        <v>1.0160000000000002</v>
      </c>
      <c r="AI293" s="9"/>
      <c r="AJ293" s="9">
        <v>1.0000000000000007</v>
      </c>
      <c r="AK293" s="9">
        <v>0.9940000000000007</v>
      </c>
      <c r="AL293" s="9">
        <v>1.0000000000000004</v>
      </c>
      <c r="AM293" s="9"/>
      <c r="AN293" s="9">
        <v>1.0000000000000004</v>
      </c>
      <c r="AO293" s="9"/>
      <c r="AP293" s="9"/>
      <c r="AQ293" s="9">
        <v>1.0000000000000004</v>
      </c>
      <c r="AR293" s="9"/>
      <c r="AS293" s="9">
        <v>1.0000000000000004</v>
      </c>
      <c r="AT293" s="9">
        <v>0.9621999999999999</v>
      </c>
      <c r="AU293" s="9">
        <v>0.9999999999999998</v>
      </c>
      <c r="AV293" s="9">
        <v>0.9910000000000004</v>
      </c>
      <c r="AW293" s="9"/>
      <c r="AX293" s="9">
        <v>0.9980000000000008</v>
      </c>
      <c r="AY293" s="9">
        <v>1.0090000000000006</v>
      </c>
      <c r="AZ293" s="9"/>
      <c r="BA293" s="9">
        <v>0.9950000000000006</v>
      </c>
      <c r="BB293" s="9"/>
      <c r="BC293" s="9">
        <v>1.0000000000000007</v>
      </c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  <c r="EG293" s="9"/>
    </row>
    <row r="294" ht="15.75" customHeight="1">
      <c r="B294" s="14">
        <v>286.5</v>
      </c>
      <c r="C294" s="8">
        <v>0.7980000000000006</v>
      </c>
      <c r="D294" s="9">
        <v>0.8680000000000007</v>
      </c>
      <c r="E294" s="9">
        <v>1.0002000062960306</v>
      </c>
      <c r="F294" s="9">
        <v>1.0000000000000004</v>
      </c>
      <c r="G294" s="9">
        <v>0.9859999999999999</v>
      </c>
      <c r="H294" s="9">
        <v>0.9990000000000006</v>
      </c>
      <c r="I294" s="9">
        <v>1.0024</v>
      </c>
      <c r="J294" s="9"/>
      <c r="K294" s="9"/>
      <c r="L294" s="9"/>
      <c r="M294" s="9"/>
      <c r="N294" s="9"/>
      <c r="O294" s="9">
        <v>0.9990000000000007</v>
      </c>
      <c r="P294" s="9">
        <v>0.9980000000000007</v>
      </c>
      <c r="Q294" s="9">
        <v>1.0000000000000004</v>
      </c>
      <c r="R294" s="10"/>
      <c r="S294" s="9">
        <v>1.0</v>
      </c>
      <c r="T294" s="9">
        <v>1.0000000000000007</v>
      </c>
      <c r="U294" s="10"/>
      <c r="V294" s="9">
        <v>1.0050000000000001</v>
      </c>
      <c r="W294" s="9">
        <v>1.0000000000000007</v>
      </c>
      <c r="X294" s="10"/>
      <c r="Y294" s="9">
        <v>0.9890000000000003</v>
      </c>
      <c r="Z294" s="9">
        <v>1.0000000000000004</v>
      </c>
      <c r="AA294" s="10"/>
      <c r="AB294" s="9">
        <v>1.0080000000000005</v>
      </c>
      <c r="AC294" s="9">
        <v>1.0000000000000007</v>
      </c>
      <c r="AD294" s="10"/>
      <c r="AE294" s="9">
        <v>0.9700000000000006</v>
      </c>
      <c r="AF294" s="9"/>
      <c r="AG294" s="9">
        <v>1.0000000000000007</v>
      </c>
      <c r="AH294" s="9">
        <v>1.0160000000000002</v>
      </c>
      <c r="AI294" s="9"/>
      <c r="AJ294" s="9">
        <v>1.0000000000000007</v>
      </c>
      <c r="AK294" s="9">
        <v>0.9940000000000007</v>
      </c>
      <c r="AL294" s="9">
        <v>1.0000000000000004</v>
      </c>
      <c r="AM294" s="9"/>
      <c r="AN294" s="9">
        <v>1.0000000000000004</v>
      </c>
      <c r="AO294" s="9"/>
      <c r="AP294" s="9"/>
      <c r="AQ294" s="9">
        <v>1.0000000000000004</v>
      </c>
      <c r="AR294" s="9"/>
      <c r="AS294" s="9">
        <v>1.0000000000000004</v>
      </c>
      <c r="AT294" s="9">
        <v>0.9633999999999999</v>
      </c>
      <c r="AU294" s="9">
        <v>0.9999999999999998</v>
      </c>
      <c r="AV294" s="9">
        <v>0.9910000000000004</v>
      </c>
      <c r="AW294" s="9"/>
      <c r="AX294" s="9">
        <v>0.9980000000000008</v>
      </c>
      <c r="AY294" s="9">
        <v>1.0090000000000006</v>
      </c>
      <c r="AZ294" s="9"/>
      <c r="BA294" s="9">
        <v>0.9950000000000006</v>
      </c>
      <c r="BB294" s="9"/>
      <c r="BC294" s="9">
        <v>1.0000000000000007</v>
      </c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  <c r="EE294" s="9"/>
      <c r="EF294" s="9"/>
      <c r="EG294" s="9"/>
    </row>
    <row r="295" ht="15.75" customHeight="1">
      <c r="B295" s="14">
        <v>287.5</v>
      </c>
      <c r="C295" s="8">
        <v>0.8020000000000006</v>
      </c>
      <c r="D295" s="9">
        <v>0.8720000000000007</v>
      </c>
      <c r="E295" s="9">
        <v>1.000200006322202</v>
      </c>
      <c r="F295" s="9">
        <v>1.0000000000000004</v>
      </c>
      <c r="G295" s="9">
        <v>0.9859999999999999</v>
      </c>
      <c r="H295" s="9">
        <v>0.9990000000000006</v>
      </c>
      <c r="I295" s="9">
        <v>1.0024</v>
      </c>
      <c r="J295" s="9"/>
      <c r="K295" s="9"/>
      <c r="L295" s="9"/>
      <c r="M295" s="9"/>
      <c r="N295" s="9"/>
      <c r="O295" s="9">
        <v>0.9990000000000007</v>
      </c>
      <c r="P295" s="9">
        <v>0.9980000000000007</v>
      </c>
      <c r="Q295" s="9">
        <v>1.0000000000000004</v>
      </c>
      <c r="R295" s="10"/>
      <c r="S295" s="9">
        <v>1.0</v>
      </c>
      <c r="T295" s="9">
        <v>1.0000000000000007</v>
      </c>
      <c r="U295" s="10"/>
      <c r="V295" s="9">
        <v>1.0050000000000001</v>
      </c>
      <c r="W295" s="9">
        <v>1.0000000000000007</v>
      </c>
      <c r="X295" s="10"/>
      <c r="Y295" s="9">
        <v>0.9890000000000003</v>
      </c>
      <c r="Z295" s="9">
        <v>1.0000000000000004</v>
      </c>
      <c r="AA295" s="10"/>
      <c r="AB295" s="9">
        <v>1.0080000000000005</v>
      </c>
      <c r="AC295" s="9">
        <v>1.0000000000000007</v>
      </c>
      <c r="AD295" s="10"/>
      <c r="AE295" s="9">
        <v>0.9700000000000006</v>
      </c>
      <c r="AF295" s="9"/>
      <c r="AG295" s="9">
        <v>1.0000000000000007</v>
      </c>
      <c r="AH295" s="9">
        <v>1.0160000000000002</v>
      </c>
      <c r="AI295" s="9"/>
      <c r="AJ295" s="9">
        <v>1.0000000000000007</v>
      </c>
      <c r="AK295" s="9">
        <v>0.9940000000000007</v>
      </c>
      <c r="AL295" s="9">
        <v>1.0000000000000004</v>
      </c>
      <c r="AM295" s="9"/>
      <c r="AN295" s="9">
        <v>1.0000000000000004</v>
      </c>
      <c r="AO295" s="9"/>
      <c r="AP295" s="9"/>
      <c r="AQ295" s="9">
        <v>1.0000000000000004</v>
      </c>
      <c r="AR295" s="9"/>
      <c r="AS295" s="9">
        <v>1.0000000000000004</v>
      </c>
      <c r="AT295" s="9">
        <v>0.964</v>
      </c>
      <c r="AU295" s="9">
        <v>0.9999999999999998</v>
      </c>
      <c r="AV295" s="9">
        <v>0.9910000000000004</v>
      </c>
      <c r="AW295" s="9"/>
      <c r="AX295" s="9">
        <v>0.9980000000000008</v>
      </c>
      <c r="AY295" s="9">
        <v>1.0090000000000006</v>
      </c>
      <c r="AZ295" s="9"/>
      <c r="BA295" s="9">
        <v>0.9950000000000006</v>
      </c>
      <c r="BB295" s="9"/>
      <c r="BC295" s="9">
        <v>1.0000000000000007</v>
      </c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  <c r="ED295" s="9"/>
      <c r="EE295" s="9"/>
      <c r="EF295" s="9"/>
      <c r="EG295" s="9"/>
    </row>
    <row r="296" ht="15.75" customHeight="1">
      <c r="B296" s="14">
        <v>288.5</v>
      </c>
      <c r="C296" s="8">
        <v>0.8080000000000006</v>
      </c>
      <c r="D296" s="9">
        <v>0.8720000000000007</v>
      </c>
      <c r="E296" s="9">
        <v>1.0002000063483736</v>
      </c>
      <c r="F296" s="9">
        <v>1.0000000000000004</v>
      </c>
      <c r="G296" s="9">
        <v>0.9859999999999999</v>
      </c>
      <c r="H296" s="9">
        <v>0.9990000000000006</v>
      </c>
      <c r="I296" s="9">
        <v>1.0024</v>
      </c>
      <c r="J296" s="9"/>
      <c r="K296" s="9"/>
      <c r="L296" s="9"/>
      <c r="M296" s="9"/>
      <c r="N296" s="9"/>
      <c r="O296" s="9">
        <v>0.9990000000000007</v>
      </c>
      <c r="P296" s="9">
        <v>0.9980000000000007</v>
      </c>
      <c r="Q296" s="9">
        <v>1.0000000000000004</v>
      </c>
      <c r="R296" s="10"/>
      <c r="S296" s="9">
        <v>1.0</v>
      </c>
      <c r="T296" s="9">
        <v>1.0000000000000007</v>
      </c>
      <c r="U296" s="10"/>
      <c r="V296" s="9">
        <v>1.0050000000000001</v>
      </c>
      <c r="W296" s="9">
        <v>1.0000000000000007</v>
      </c>
      <c r="X296" s="10"/>
      <c r="Y296" s="9">
        <v>0.9890000000000003</v>
      </c>
      <c r="Z296" s="9">
        <v>1.0000000000000004</v>
      </c>
      <c r="AA296" s="10"/>
      <c r="AB296" s="9">
        <v>1.0080000000000005</v>
      </c>
      <c r="AC296" s="9">
        <v>1.0000000000000007</v>
      </c>
      <c r="AD296" s="10"/>
      <c r="AE296" s="9">
        <v>0.9700000000000006</v>
      </c>
      <c r="AF296" s="9"/>
      <c r="AG296" s="9">
        <v>1.0000000000000007</v>
      </c>
      <c r="AH296" s="9">
        <v>1.0160000000000002</v>
      </c>
      <c r="AI296" s="9"/>
      <c r="AJ296" s="9">
        <v>1.0000000000000007</v>
      </c>
      <c r="AK296" s="9">
        <v>0.9940000000000007</v>
      </c>
      <c r="AL296" s="9">
        <v>1.0000000000000004</v>
      </c>
      <c r="AM296" s="9"/>
      <c r="AN296" s="9">
        <v>1.0000000000000004</v>
      </c>
      <c r="AO296" s="9"/>
      <c r="AP296" s="9"/>
      <c r="AQ296" s="9">
        <v>1.0000000000000004</v>
      </c>
      <c r="AR296" s="9"/>
      <c r="AS296" s="9">
        <v>1.0000000000000004</v>
      </c>
      <c r="AT296" s="9">
        <v>0.9653999999999999</v>
      </c>
      <c r="AU296" s="9">
        <v>0.9999999999999998</v>
      </c>
      <c r="AV296" s="9">
        <v>0.9910000000000004</v>
      </c>
      <c r="AW296" s="9"/>
      <c r="AX296" s="9">
        <v>0.9980000000000008</v>
      </c>
      <c r="AY296" s="9">
        <v>1.0090000000000006</v>
      </c>
      <c r="AZ296" s="9"/>
      <c r="BA296" s="9">
        <v>0.9950000000000006</v>
      </c>
      <c r="BB296" s="9"/>
      <c r="BC296" s="9">
        <v>1.0000000000000007</v>
      </c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  <c r="EC296" s="9"/>
      <c r="ED296" s="9"/>
      <c r="EE296" s="9"/>
      <c r="EF296" s="9"/>
      <c r="EG296" s="9"/>
    </row>
    <row r="297" ht="15.75" customHeight="1">
      <c r="B297" s="14">
        <v>289.5</v>
      </c>
      <c r="C297" s="8">
        <v>0.8130000000000006</v>
      </c>
      <c r="D297" s="9">
        <v>0.8740000000000007</v>
      </c>
      <c r="E297" s="9">
        <v>1.000200006374545</v>
      </c>
      <c r="F297" s="9">
        <v>1.0000000000000004</v>
      </c>
      <c r="G297" s="9">
        <v>0.9859999999999999</v>
      </c>
      <c r="H297" s="9">
        <v>0.9990000000000006</v>
      </c>
      <c r="I297" s="9">
        <v>1.0024</v>
      </c>
      <c r="J297" s="9"/>
      <c r="K297" s="9"/>
      <c r="L297" s="9"/>
      <c r="M297" s="9"/>
      <c r="N297" s="9"/>
      <c r="O297" s="9">
        <v>0.9990000000000007</v>
      </c>
      <c r="P297" s="9">
        <v>0.9980000000000007</v>
      </c>
      <c r="Q297" s="9">
        <v>1.0000000000000004</v>
      </c>
      <c r="R297" s="10"/>
      <c r="S297" s="9">
        <v>1.0</v>
      </c>
      <c r="T297" s="9">
        <v>1.0000000000000007</v>
      </c>
      <c r="U297" s="10"/>
      <c r="V297" s="9">
        <v>1.0050000000000001</v>
      </c>
      <c r="W297" s="9">
        <v>1.0000000000000007</v>
      </c>
      <c r="X297" s="10"/>
      <c r="Y297" s="9">
        <v>0.9890000000000003</v>
      </c>
      <c r="Z297" s="9">
        <v>1.0000000000000004</v>
      </c>
      <c r="AA297" s="10"/>
      <c r="AB297" s="9">
        <v>1.0080000000000005</v>
      </c>
      <c r="AC297" s="9">
        <v>1.0000000000000007</v>
      </c>
      <c r="AD297" s="10"/>
      <c r="AE297" s="9">
        <v>0.9700000000000006</v>
      </c>
      <c r="AF297" s="9"/>
      <c r="AG297" s="9">
        <v>1.0000000000000007</v>
      </c>
      <c r="AH297" s="9">
        <v>1.0160000000000002</v>
      </c>
      <c r="AI297" s="9"/>
      <c r="AJ297" s="9">
        <v>1.0000000000000007</v>
      </c>
      <c r="AK297" s="9">
        <v>0.9940000000000007</v>
      </c>
      <c r="AL297" s="9">
        <v>1.0000000000000004</v>
      </c>
      <c r="AM297" s="9"/>
      <c r="AN297" s="9">
        <v>1.0000000000000004</v>
      </c>
      <c r="AO297" s="9"/>
      <c r="AP297" s="9"/>
      <c r="AQ297" s="9">
        <v>1.0000000000000004</v>
      </c>
      <c r="AR297" s="9"/>
      <c r="AS297" s="9">
        <v>1.0000000000000004</v>
      </c>
      <c r="AT297" s="9">
        <v>0.9665999999999999</v>
      </c>
      <c r="AU297" s="9">
        <v>0.9999999999999998</v>
      </c>
      <c r="AV297" s="9">
        <v>0.9910000000000004</v>
      </c>
      <c r="AW297" s="9"/>
      <c r="AX297" s="9">
        <v>0.9980000000000008</v>
      </c>
      <c r="AY297" s="9">
        <v>1.0090000000000006</v>
      </c>
      <c r="AZ297" s="9"/>
      <c r="BA297" s="9">
        <v>0.9950000000000006</v>
      </c>
      <c r="BB297" s="9"/>
      <c r="BC297" s="9">
        <v>1.0000000000000007</v>
      </c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  <c r="ED297" s="9"/>
      <c r="EE297" s="9"/>
      <c r="EF297" s="9"/>
      <c r="EG297" s="9"/>
    </row>
    <row r="298" ht="15.75" customHeight="1">
      <c r="B298" s="14">
        <v>290.5</v>
      </c>
      <c r="C298" s="8">
        <v>0.8160000000000006</v>
      </c>
      <c r="D298" s="9">
        <v>0.8750000000000007</v>
      </c>
      <c r="E298" s="9">
        <v>1.0002000064007166</v>
      </c>
      <c r="F298" s="9">
        <v>1.0000000000000004</v>
      </c>
      <c r="G298" s="9">
        <v>0.9859999999999999</v>
      </c>
      <c r="H298" s="9">
        <v>0.9990000000000006</v>
      </c>
      <c r="I298" s="9">
        <v>1.0024</v>
      </c>
      <c r="J298" s="9"/>
      <c r="K298" s="9"/>
      <c r="L298" s="9"/>
      <c r="M298" s="9"/>
      <c r="N298" s="9"/>
      <c r="O298" s="9">
        <v>0.9990000000000007</v>
      </c>
      <c r="P298" s="9">
        <v>0.9980000000000007</v>
      </c>
      <c r="Q298" s="9">
        <v>1.0000000000000004</v>
      </c>
      <c r="R298" s="10"/>
      <c r="S298" s="9">
        <v>1.0</v>
      </c>
      <c r="T298" s="9">
        <v>1.0000000000000007</v>
      </c>
      <c r="U298" s="10"/>
      <c r="V298" s="9">
        <v>1.0050000000000001</v>
      </c>
      <c r="W298" s="9">
        <v>1.0000000000000007</v>
      </c>
      <c r="X298" s="10"/>
      <c r="Y298" s="9">
        <v>0.9890000000000003</v>
      </c>
      <c r="Z298" s="9">
        <v>1.0000000000000004</v>
      </c>
      <c r="AA298" s="10"/>
      <c r="AB298" s="9">
        <v>1.0080000000000005</v>
      </c>
      <c r="AC298" s="9">
        <v>1.0000000000000007</v>
      </c>
      <c r="AD298" s="10"/>
      <c r="AE298" s="9">
        <v>0.9700000000000006</v>
      </c>
      <c r="AF298" s="9"/>
      <c r="AG298" s="9">
        <v>1.0000000000000007</v>
      </c>
      <c r="AH298" s="9">
        <v>1.0160000000000002</v>
      </c>
      <c r="AI298" s="9"/>
      <c r="AJ298" s="9">
        <v>1.0000000000000007</v>
      </c>
      <c r="AK298" s="9">
        <v>0.9940000000000007</v>
      </c>
      <c r="AL298" s="9">
        <v>1.0000000000000004</v>
      </c>
      <c r="AM298" s="9"/>
      <c r="AN298" s="9">
        <v>1.0000000000000004</v>
      </c>
      <c r="AO298" s="9"/>
      <c r="AP298" s="9"/>
      <c r="AQ298" s="9">
        <v>1.0000000000000004</v>
      </c>
      <c r="AR298" s="9"/>
      <c r="AS298" s="9">
        <v>1.0000000000000004</v>
      </c>
      <c r="AT298" s="9">
        <v>0.9669999999999999</v>
      </c>
      <c r="AU298" s="9">
        <v>0.9999999999999998</v>
      </c>
      <c r="AV298" s="9">
        <v>0.9910000000000004</v>
      </c>
      <c r="AW298" s="9"/>
      <c r="AX298" s="9">
        <v>0.9980000000000008</v>
      </c>
      <c r="AY298" s="9">
        <v>1.0090000000000006</v>
      </c>
      <c r="AZ298" s="9"/>
      <c r="BA298" s="9">
        <v>0.9950000000000006</v>
      </c>
      <c r="BB298" s="9"/>
      <c r="BC298" s="9">
        <v>1.0000000000000007</v>
      </c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</row>
    <row r="299" ht="15.75" customHeight="1">
      <c r="B299" s="14">
        <v>291.5</v>
      </c>
      <c r="C299" s="8">
        <v>0.8210000000000006</v>
      </c>
      <c r="D299" s="9">
        <v>0.8760000000000007</v>
      </c>
      <c r="E299" s="9">
        <v>1.000200006426888</v>
      </c>
      <c r="F299" s="9">
        <v>1.0000000000000004</v>
      </c>
      <c r="G299" s="9">
        <v>0.9859999999999999</v>
      </c>
      <c r="H299" s="9">
        <v>0.9990000000000006</v>
      </c>
      <c r="I299" s="9">
        <v>1.0024</v>
      </c>
      <c r="J299" s="9"/>
      <c r="K299" s="9"/>
      <c r="L299" s="9"/>
      <c r="M299" s="9"/>
      <c r="N299" s="9"/>
      <c r="O299" s="9">
        <v>0.9990000000000007</v>
      </c>
      <c r="P299" s="9">
        <v>0.9980000000000007</v>
      </c>
      <c r="Q299" s="9">
        <v>1.0000000000000004</v>
      </c>
      <c r="R299" s="10"/>
      <c r="S299" s="9">
        <v>1.0</v>
      </c>
      <c r="T299" s="9">
        <v>1.0000000000000007</v>
      </c>
      <c r="U299" s="10"/>
      <c r="V299" s="9">
        <v>1.0050000000000001</v>
      </c>
      <c r="W299" s="9">
        <v>1.0000000000000007</v>
      </c>
      <c r="X299" s="10"/>
      <c r="Y299" s="9">
        <v>0.9890000000000003</v>
      </c>
      <c r="Z299" s="9">
        <v>1.0000000000000004</v>
      </c>
      <c r="AA299" s="10"/>
      <c r="AB299" s="9">
        <v>1.0080000000000005</v>
      </c>
      <c r="AC299" s="9">
        <v>1.0000000000000007</v>
      </c>
      <c r="AD299" s="10"/>
      <c r="AE299" s="9">
        <v>0.9700000000000006</v>
      </c>
      <c r="AF299" s="9"/>
      <c r="AG299" s="9">
        <v>1.0000000000000007</v>
      </c>
      <c r="AH299" s="9">
        <v>1.0160000000000002</v>
      </c>
      <c r="AI299" s="9"/>
      <c r="AJ299" s="9">
        <v>1.0000000000000007</v>
      </c>
      <c r="AK299" s="9">
        <v>0.9940000000000007</v>
      </c>
      <c r="AL299" s="9">
        <v>1.0000000000000004</v>
      </c>
      <c r="AM299" s="9"/>
      <c r="AN299" s="9">
        <v>1.0000000000000004</v>
      </c>
      <c r="AO299" s="9"/>
      <c r="AP299" s="9"/>
      <c r="AQ299" s="9">
        <v>1.0000000000000004</v>
      </c>
      <c r="AR299" s="9"/>
      <c r="AS299" s="9">
        <v>1.0000000000000004</v>
      </c>
      <c r="AT299" s="9">
        <v>0.9675999999999999</v>
      </c>
      <c r="AU299" s="9">
        <v>0.9999999999999998</v>
      </c>
      <c r="AV299" s="9">
        <v>0.9910000000000004</v>
      </c>
      <c r="AW299" s="9"/>
      <c r="AX299" s="9">
        <v>0.9980000000000008</v>
      </c>
      <c r="AY299" s="9">
        <v>1.0090000000000006</v>
      </c>
      <c r="AZ299" s="9"/>
      <c r="BA299" s="9">
        <v>0.9950000000000006</v>
      </c>
      <c r="BB299" s="9"/>
      <c r="BC299" s="9">
        <v>1.0000000000000007</v>
      </c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9"/>
      <c r="DK299" s="9"/>
      <c r="DL299" s="9"/>
      <c r="DM299" s="9"/>
      <c r="DN299" s="9"/>
      <c r="DO299" s="9"/>
      <c r="DP299" s="9"/>
      <c r="DQ299" s="9"/>
      <c r="DR299" s="9"/>
      <c r="DS299" s="9"/>
      <c r="DT299" s="9"/>
      <c r="DU299" s="9"/>
      <c r="DV299" s="9"/>
      <c r="DW299" s="9"/>
      <c r="DX299" s="9"/>
      <c r="DY299" s="9"/>
      <c r="DZ299" s="9"/>
      <c r="EA299" s="9"/>
      <c r="EB299" s="9"/>
      <c r="EC299" s="9"/>
      <c r="ED299" s="9"/>
      <c r="EE299" s="9"/>
      <c r="EF299" s="9"/>
      <c r="EG299" s="9"/>
    </row>
    <row r="300" ht="15.75" customHeight="1">
      <c r="B300" s="14">
        <v>292.5</v>
      </c>
      <c r="C300" s="8">
        <v>0.8230000000000006</v>
      </c>
      <c r="D300" s="9">
        <v>0.8760000000000007</v>
      </c>
      <c r="E300" s="9">
        <v>1.0002000064530596</v>
      </c>
      <c r="F300" s="9">
        <v>1.0000000000000004</v>
      </c>
      <c r="G300" s="9">
        <v>0.9859999999999999</v>
      </c>
      <c r="H300" s="9">
        <v>0.9990000000000006</v>
      </c>
      <c r="I300" s="9">
        <v>1.0024</v>
      </c>
      <c r="J300" s="9"/>
      <c r="K300" s="9"/>
      <c r="L300" s="9"/>
      <c r="M300" s="9"/>
      <c r="N300" s="9"/>
      <c r="O300" s="9">
        <v>0.9990000000000007</v>
      </c>
      <c r="P300" s="9">
        <v>0.9980000000000007</v>
      </c>
      <c r="Q300" s="9">
        <v>1.0000000000000004</v>
      </c>
      <c r="R300" s="10"/>
      <c r="S300" s="9">
        <v>1.0</v>
      </c>
      <c r="T300" s="9">
        <v>1.0000000000000007</v>
      </c>
      <c r="U300" s="10"/>
      <c r="V300" s="9">
        <v>1.0050000000000001</v>
      </c>
      <c r="W300" s="9">
        <v>1.0000000000000007</v>
      </c>
      <c r="X300" s="10"/>
      <c r="Y300" s="9">
        <v>0.9890000000000003</v>
      </c>
      <c r="Z300" s="9">
        <v>1.0000000000000004</v>
      </c>
      <c r="AA300" s="10"/>
      <c r="AB300" s="9">
        <v>1.0080000000000005</v>
      </c>
      <c r="AC300" s="9">
        <v>1.0000000000000007</v>
      </c>
      <c r="AD300" s="10"/>
      <c r="AE300" s="9">
        <v>0.9700000000000006</v>
      </c>
      <c r="AF300" s="9"/>
      <c r="AG300" s="9">
        <v>1.0000000000000007</v>
      </c>
      <c r="AH300" s="9">
        <v>1.0160000000000002</v>
      </c>
      <c r="AI300" s="9"/>
      <c r="AJ300" s="9">
        <v>1.0000000000000007</v>
      </c>
      <c r="AK300" s="9">
        <v>0.9940000000000007</v>
      </c>
      <c r="AL300" s="9">
        <v>1.0000000000000004</v>
      </c>
      <c r="AM300" s="9"/>
      <c r="AN300" s="9">
        <v>1.0000000000000004</v>
      </c>
      <c r="AO300" s="9"/>
      <c r="AP300" s="9"/>
      <c r="AQ300" s="9">
        <v>1.0000000000000004</v>
      </c>
      <c r="AR300" s="9"/>
      <c r="AS300" s="9">
        <v>1.0000000000000004</v>
      </c>
      <c r="AT300" s="9">
        <v>0.9683999999999999</v>
      </c>
      <c r="AU300" s="9">
        <v>0.9999999999999998</v>
      </c>
      <c r="AV300" s="9">
        <v>0.9910000000000004</v>
      </c>
      <c r="AW300" s="9"/>
      <c r="AX300" s="9">
        <v>0.9980000000000008</v>
      </c>
      <c r="AY300" s="9">
        <v>1.0090000000000006</v>
      </c>
      <c r="AZ300" s="9"/>
      <c r="BA300" s="9">
        <v>0.9950000000000006</v>
      </c>
      <c r="BB300" s="9"/>
      <c r="BC300" s="9">
        <v>1.0000000000000007</v>
      </c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  <c r="EE300" s="9"/>
      <c r="EF300" s="9"/>
      <c r="EG300" s="9"/>
    </row>
    <row r="301" ht="15.75" customHeight="1">
      <c r="B301" s="14">
        <v>293.5</v>
      </c>
      <c r="C301" s="8">
        <v>0.8270000000000006</v>
      </c>
      <c r="D301" s="9">
        <v>0.8770000000000007</v>
      </c>
      <c r="E301" s="9">
        <v>1.0002000064792311</v>
      </c>
      <c r="F301" s="9">
        <v>1.0000000000000004</v>
      </c>
      <c r="G301" s="9">
        <v>0.9859999999999999</v>
      </c>
      <c r="H301" s="9">
        <v>0.9990000000000006</v>
      </c>
      <c r="I301" s="9">
        <v>1.0024</v>
      </c>
      <c r="J301" s="9"/>
      <c r="K301" s="9"/>
      <c r="L301" s="9"/>
      <c r="M301" s="9"/>
      <c r="N301" s="9"/>
      <c r="O301" s="9">
        <v>0.9990000000000007</v>
      </c>
      <c r="P301" s="9">
        <v>0.9980000000000007</v>
      </c>
      <c r="Q301" s="9">
        <v>1.0000000000000004</v>
      </c>
      <c r="R301" s="10"/>
      <c r="S301" s="9">
        <v>1.0</v>
      </c>
      <c r="T301" s="9">
        <v>1.0000000000000007</v>
      </c>
      <c r="U301" s="10"/>
      <c r="V301" s="9">
        <v>1.0050000000000001</v>
      </c>
      <c r="W301" s="9">
        <v>1.0000000000000007</v>
      </c>
      <c r="X301" s="10"/>
      <c r="Y301" s="9">
        <v>0.9890000000000003</v>
      </c>
      <c r="Z301" s="9">
        <v>1.0000000000000004</v>
      </c>
      <c r="AA301" s="10"/>
      <c r="AB301" s="9">
        <v>1.0080000000000005</v>
      </c>
      <c r="AC301" s="9">
        <v>1.0000000000000007</v>
      </c>
      <c r="AD301" s="10"/>
      <c r="AE301" s="9">
        <v>0.9700000000000006</v>
      </c>
      <c r="AF301" s="9"/>
      <c r="AG301" s="9">
        <v>1.0000000000000007</v>
      </c>
      <c r="AH301" s="9">
        <v>1.0160000000000002</v>
      </c>
      <c r="AI301" s="9"/>
      <c r="AJ301" s="9">
        <v>1.0000000000000007</v>
      </c>
      <c r="AK301" s="9">
        <v>0.9940000000000007</v>
      </c>
      <c r="AL301" s="9">
        <v>1.0000000000000004</v>
      </c>
      <c r="AM301" s="9"/>
      <c r="AN301" s="9">
        <v>1.0000000000000004</v>
      </c>
      <c r="AO301" s="9"/>
      <c r="AP301" s="9"/>
      <c r="AQ301" s="9">
        <v>1.0000000000000004</v>
      </c>
      <c r="AR301" s="9"/>
      <c r="AS301" s="9">
        <v>1.0000000000000004</v>
      </c>
      <c r="AT301" s="9">
        <v>0.9685999999999999</v>
      </c>
      <c r="AU301" s="9">
        <v>0.9999999999999998</v>
      </c>
      <c r="AV301" s="9">
        <v>0.9910000000000004</v>
      </c>
      <c r="AW301" s="9"/>
      <c r="AX301" s="9">
        <v>0.9980000000000008</v>
      </c>
      <c r="AY301" s="9">
        <v>1.0090000000000006</v>
      </c>
      <c r="AZ301" s="9"/>
      <c r="BA301" s="9">
        <v>0.9950000000000006</v>
      </c>
      <c r="BB301" s="9"/>
      <c r="BC301" s="9">
        <v>1.0000000000000007</v>
      </c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/>
      <c r="EG301" s="9"/>
    </row>
    <row r="302" ht="15.75" customHeight="1">
      <c r="B302" s="14">
        <v>294.5</v>
      </c>
      <c r="C302" s="8">
        <v>0.8290000000000006</v>
      </c>
      <c r="D302" s="9">
        <v>0.8790000000000007</v>
      </c>
      <c r="E302" s="9">
        <v>1.0002000065054026</v>
      </c>
      <c r="F302" s="9">
        <v>1.0000000000000004</v>
      </c>
      <c r="G302" s="9">
        <v>0.9859999999999999</v>
      </c>
      <c r="H302" s="9">
        <v>0.9990000000000006</v>
      </c>
      <c r="I302" s="9">
        <v>1.0024</v>
      </c>
      <c r="J302" s="9"/>
      <c r="K302" s="9"/>
      <c r="L302" s="9"/>
      <c r="M302" s="9"/>
      <c r="N302" s="9"/>
      <c r="O302" s="9">
        <v>0.9990000000000007</v>
      </c>
      <c r="P302" s="9">
        <v>0.9980000000000007</v>
      </c>
      <c r="Q302" s="9">
        <v>1.0000000000000004</v>
      </c>
      <c r="R302" s="10"/>
      <c r="S302" s="9">
        <v>1.0</v>
      </c>
      <c r="T302" s="9">
        <v>1.0000000000000007</v>
      </c>
      <c r="U302" s="10"/>
      <c r="V302" s="9">
        <v>1.0050000000000001</v>
      </c>
      <c r="W302" s="9">
        <v>1.0000000000000007</v>
      </c>
      <c r="X302" s="10"/>
      <c r="Y302" s="9">
        <v>0.9890000000000003</v>
      </c>
      <c r="Z302" s="9">
        <v>1.0000000000000004</v>
      </c>
      <c r="AA302" s="10"/>
      <c r="AB302" s="9">
        <v>1.0080000000000005</v>
      </c>
      <c r="AC302" s="9">
        <v>1.0000000000000007</v>
      </c>
      <c r="AD302" s="10"/>
      <c r="AE302" s="9">
        <v>0.9700000000000006</v>
      </c>
      <c r="AF302" s="9"/>
      <c r="AG302" s="9">
        <v>1.0000000000000007</v>
      </c>
      <c r="AH302" s="9">
        <v>1.0160000000000002</v>
      </c>
      <c r="AI302" s="9"/>
      <c r="AJ302" s="9">
        <v>1.0000000000000007</v>
      </c>
      <c r="AK302" s="9">
        <v>0.9940000000000007</v>
      </c>
      <c r="AL302" s="9">
        <v>1.0000000000000004</v>
      </c>
      <c r="AM302" s="9"/>
      <c r="AN302" s="9">
        <v>1.0000000000000004</v>
      </c>
      <c r="AO302" s="9"/>
      <c r="AP302" s="9"/>
      <c r="AQ302" s="9">
        <v>1.0000000000000004</v>
      </c>
      <c r="AR302" s="9"/>
      <c r="AS302" s="9">
        <v>1.0000000000000004</v>
      </c>
      <c r="AT302" s="9">
        <v>0.9699999999999999</v>
      </c>
      <c r="AU302" s="9">
        <v>0.9999999999999998</v>
      </c>
      <c r="AV302" s="9">
        <v>0.9910000000000004</v>
      </c>
      <c r="AW302" s="9"/>
      <c r="AX302" s="9">
        <v>0.9980000000000008</v>
      </c>
      <c r="AY302" s="9">
        <v>1.0090000000000006</v>
      </c>
      <c r="AZ302" s="9"/>
      <c r="BA302" s="9">
        <v>0.9950000000000006</v>
      </c>
      <c r="BB302" s="9"/>
      <c r="BC302" s="9">
        <v>1.0000000000000007</v>
      </c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  <c r="DK302" s="9"/>
      <c r="DL302" s="9"/>
      <c r="DM302" s="9"/>
      <c r="DN302" s="9"/>
      <c r="DO302" s="9"/>
      <c r="DP302" s="9"/>
      <c r="DQ302" s="9"/>
      <c r="DR302" s="9"/>
      <c r="DS302" s="9"/>
      <c r="DT302" s="9"/>
      <c r="DU302" s="9"/>
      <c r="DV302" s="9"/>
      <c r="DW302" s="9"/>
      <c r="DX302" s="9"/>
      <c r="DY302" s="9"/>
      <c r="DZ302" s="9"/>
      <c r="EA302" s="9"/>
      <c r="EB302" s="9"/>
      <c r="EC302" s="9"/>
      <c r="ED302" s="9"/>
      <c r="EE302" s="9"/>
      <c r="EF302" s="9"/>
      <c r="EG302" s="9"/>
    </row>
    <row r="303" ht="15.75" customHeight="1">
      <c r="B303" s="14">
        <v>295.5</v>
      </c>
      <c r="C303" s="8">
        <v>0.8330000000000006</v>
      </c>
      <c r="D303" s="9">
        <v>0.8790000000000007</v>
      </c>
      <c r="E303" s="9">
        <v>1.0002000065315741</v>
      </c>
      <c r="F303" s="9">
        <v>1.0000000000000004</v>
      </c>
      <c r="G303" s="9">
        <v>0.9859999999999999</v>
      </c>
      <c r="H303" s="9">
        <v>0.9990000000000006</v>
      </c>
      <c r="I303" s="9">
        <v>1.0024</v>
      </c>
      <c r="J303" s="9"/>
      <c r="K303" s="9"/>
      <c r="L303" s="9"/>
      <c r="M303" s="9"/>
      <c r="N303" s="9"/>
      <c r="O303" s="9">
        <v>0.9990000000000007</v>
      </c>
      <c r="P303" s="9">
        <v>0.9980000000000007</v>
      </c>
      <c r="Q303" s="9">
        <v>1.0000000000000004</v>
      </c>
      <c r="R303" s="10"/>
      <c r="S303" s="9">
        <v>1.0</v>
      </c>
      <c r="T303" s="9">
        <v>1.0000000000000007</v>
      </c>
      <c r="U303" s="10"/>
      <c r="V303" s="9">
        <v>1.0050000000000001</v>
      </c>
      <c r="W303" s="9">
        <v>1.0000000000000007</v>
      </c>
      <c r="X303" s="10"/>
      <c r="Y303" s="9">
        <v>0.9890000000000003</v>
      </c>
      <c r="Z303" s="9">
        <v>1.0000000000000004</v>
      </c>
      <c r="AA303" s="10"/>
      <c r="AB303" s="9">
        <v>1.0080000000000005</v>
      </c>
      <c r="AC303" s="9">
        <v>1.0000000000000007</v>
      </c>
      <c r="AD303" s="10"/>
      <c r="AE303" s="9">
        <v>0.9700000000000006</v>
      </c>
      <c r="AF303" s="9"/>
      <c r="AG303" s="9">
        <v>1.0000000000000007</v>
      </c>
      <c r="AH303" s="9">
        <v>1.0160000000000002</v>
      </c>
      <c r="AI303" s="9"/>
      <c r="AJ303" s="9">
        <v>1.0000000000000007</v>
      </c>
      <c r="AK303" s="9">
        <v>0.9940000000000007</v>
      </c>
      <c r="AL303" s="9">
        <v>1.0000000000000004</v>
      </c>
      <c r="AM303" s="9"/>
      <c r="AN303" s="9">
        <v>1.0000000000000004</v>
      </c>
      <c r="AO303" s="9"/>
      <c r="AP303" s="9"/>
      <c r="AQ303" s="9">
        <v>1.0000000000000004</v>
      </c>
      <c r="AR303" s="9"/>
      <c r="AS303" s="9">
        <v>1.0000000000000004</v>
      </c>
      <c r="AT303" s="9">
        <v>0.9711999999999998</v>
      </c>
      <c r="AU303" s="9">
        <v>0.9999999999999998</v>
      </c>
      <c r="AV303" s="9">
        <v>0.9910000000000004</v>
      </c>
      <c r="AW303" s="9"/>
      <c r="AX303" s="9">
        <v>0.9980000000000008</v>
      </c>
      <c r="AY303" s="9">
        <v>1.0090000000000006</v>
      </c>
      <c r="AZ303" s="9"/>
      <c r="BA303" s="9">
        <v>0.9950000000000006</v>
      </c>
      <c r="BB303" s="9"/>
      <c r="BC303" s="9">
        <v>1.0000000000000007</v>
      </c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  <c r="EE303" s="9"/>
      <c r="EF303" s="9"/>
      <c r="EG303" s="9"/>
    </row>
    <row r="304" ht="15.75" customHeight="1">
      <c r="B304" s="14">
        <v>296.5</v>
      </c>
      <c r="C304" s="8">
        <v>0.8350000000000006</v>
      </c>
      <c r="D304" s="9">
        <v>0.8840000000000007</v>
      </c>
      <c r="E304" s="9">
        <v>1.0002000065577457</v>
      </c>
      <c r="F304" s="9">
        <v>1.0000000000000004</v>
      </c>
      <c r="G304" s="9">
        <v>0.9859999999999999</v>
      </c>
      <c r="H304" s="9">
        <v>0.9990000000000006</v>
      </c>
      <c r="I304" s="9">
        <v>1.0024</v>
      </c>
      <c r="J304" s="9"/>
      <c r="K304" s="9"/>
      <c r="L304" s="9"/>
      <c r="M304" s="9"/>
      <c r="N304" s="9"/>
      <c r="O304" s="9">
        <v>0.9990000000000007</v>
      </c>
      <c r="P304" s="9">
        <v>0.9980000000000007</v>
      </c>
      <c r="Q304" s="9">
        <v>1.0000000000000004</v>
      </c>
      <c r="R304" s="10"/>
      <c r="S304" s="9">
        <v>1.0</v>
      </c>
      <c r="T304" s="9">
        <v>1.0000000000000007</v>
      </c>
      <c r="U304" s="10"/>
      <c r="V304" s="9">
        <v>1.0050000000000001</v>
      </c>
      <c r="W304" s="9">
        <v>1.0000000000000007</v>
      </c>
      <c r="X304" s="10"/>
      <c r="Y304" s="9">
        <v>0.9890000000000003</v>
      </c>
      <c r="Z304" s="9">
        <v>1.0000000000000004</v>
      </c>
      <c r="AA304" s="10"/>
      <c r="AB304" s="9">
        <v>1.0080000000000005</v>
      </c>
      <c r="AC304" s="9">
        <v>1.0000000000000007</v>
      </c>
      <c r="AD304" s="10"/>
      <c r="AE304" s="9">
        <v>0.9700000000000006</v>
      </c>
      <c r="AF304" s="9"/>
      <c r="AG304" s="9">
        <v>1.0000000000000007</v>
      </c>
      <c r="AH304" s="9">
        <v>1.0160000000000002</v>
      </c>
      <c r="AI304" s="9"/>
      <c r="AJ304" s="9">
        <v>1.0000000000000007</v>
      </c>
      <c r="AK304" s="9">
        <v>0.9940000000000007</v>
      </c>
      <c r="AL304" s="9">
        <v>1.0000000000000004</v>
      </c>
      <c r="AM304" s="9"/>
      <c r="AN304" s="9">
        <v>1.0000000000000004</v>
      </c>
      <c r="AO304" s="9"/>
      <c r="AP304" s="9"/>
      <c r="AQ304" s="9">
        <v>1.0000000000000004</v>
      </c>
      <c r="AR304" s="9"/>
      <c r="AS304" s="9">
        <v>1.0000000000000004</v>
      </c>
      <c r="AT304" s="9">
        <v>0.9713999999999998</v>
      </c>
      <c r="AU304" s="9">
        <v>0.9999999999999998</v>
      </c>
      <c r="AV304" s="9">
        <v>0.9910000000000004</v>
      </c>
      <c r="AW304" s="9"/>
      <c r="AX304" s="9">
        <v>0.9980000000000008</v>
      </c>
      <c r="AY304" s="9">
        <v>1.0090000000000006</v>
      </c>
      <c r="AZ304" s="9"/>
      <c r="BA304" s="9">
        <v>0.9950000000000006</v>
      </c>
      <c r="BB304" s="9"/>
      <c r="BC304" s="9">
        <v>1.0000000000000007</v>
      </c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  <c r="EE304" s="9"/>
      <c r="EF304" s="9"/>
      <c r="EG304" s="9"/>
    </row>
    <row r="305" ht="15.75" customHeight="1">
      <c r="B305" s="14">
        <v>297.5</v>
      </c>
      <c r="C305" s="8">
        <v>0.8360000000000006</v>
      </c>
      <c r="D305" s="9">
        <v>0.8840000000000007</v>
      </c>
      <c r="E305" s="9">
        <v>1.0002000065839172</v>
      </c>
      <c r="F305" s="9">
        <v>1.0000000000000004</v>
      </c>
      <c r="G305" s="9">
        <v>0.9859999999999999</v>
      </c>
      <c r="H305" s="9">
        <v>0.9990000000000006</v>
      </c>
      <c r="I305" s="9">
        <v>1.0024</v>
      </c>
      <c r="J305" s="9"/>
      <c r="K305" s="9"/>
      <c r="L305" s="9"/>
      <c r="M305" s="9"/>
      <c r="N305" s="9"/>
      <c r="O305" s="9">
        <v>0.9990000000000007</v>
      </c>
      <c r="P305" s="9">
        <v>0.9980000000000007</v>
      </c>
      <c r="Q305" s="9">
        <v>1.0000000000000004</v>
      </c>
      <c r="R305" s="10"/>
      <c r="S305" s="9">
        <v>1.0</v>
      </c>
      <c r="T305" s="9">
        <v>1.0000000000000007</v>
      </c>
      <c r="U305" s="10"/>
      <c r="V305" s="9">
        <v>1.0050000000000001</v>
      </c>
      <c r="W305" s="9">
        <v>1.0000000000000007</v>
      </c>
      <c r="X305" s="10"/>
      <c r="Y305" s="9">
        <v>0.9890000000000003</v>
      </c>
      <c r="Z305" s="9">
        <v>1.0000000000000004</v>
      </c>
      <c r="AA305" s="10"/>
      <c r="AB305" s="9">
        <v>1.0080000000000005</v>
      </c>
      <c r="AC305" s="9">
        <v>1.0000000000000007</v>
      </c>
      <c r="AD305" s="10"/>
      <c r="AE305" s="9">
        <v>0.9700000000000006</v>
      </c>
      <c r="AF305" s="9"/>
      <c r="AG305" s="9">
        <v>1.0000000000000007</v>
      </c>
      <c r="AH305" s="9">
        <v>1.0160000000000002</v>
      </c>
      <c r="AI305" s="9"/>
      <c r="AJ305" s="9">
        <v>1.0000000000000007</v>
      </c>
      <c r="AK305" s="9">
        <v>0.9940000000000007</v>
      </c>
      <c r="AL305" s="9">
        <v>1.0000000000000004</v>
      </c>
      <c r="AM305" s="9"/>
      <c r="AN305" s="9">
        <v>1.0000000000000004</v>
      </c>
      <c r="AO305" s="9"/>
      <c r="AP305" s="9"/>
      <c r="AQ305" s="9">
        <v>1.0000000000000004</v>
      </c>
      <c r="AR305" s="9"/>
      <c r="AS305" s="9">
        <v>1.0000000000000004</v>
      </c>
      <c r="AT305" s="9">
        <v>0.9719999999999999</v>
      </c>
      <c r="AU305" s="9">
        <v>0.9999999999999998</v>
      </c>
      <c r="AV305" s="9">
        <v>0.9910000000000004</v>
      </c>
      <c r="AW305" s="9"/>
      <c r="AX305" s="9">
        <v>0.9990000000000008</v>
      </c>
      <c r="AY305" s="9">
        <v>1.0090000000000006</v>
      </c>
      <c r="AZ305" s="9"/>
      <c r="BA305" s="9">
        <v>0.9950000000000006</v>
      </c>
      <c r="BB305" s="9"/>
      <c r="BC305" s="9">
        <v>1.0000000000000007</v>
      </c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  <c r="EC305" s="9"/>
      <c r="ED305" s="9"/>
      <c r="EE305" s="9"/>
      <c r="EF305" s="9"/>
      <c r="EG305" s="9"/>
    </row>
    <row r="306" ht="15.75" customHeight="1">
      <c r="B306" s="14">
        <v>298.5</v>
      </c>
      <c r="C306" s="8">
        <v>0.8390000000000006</v>
      </c>
      <c r="D306" s="9">
        <v>0.8900000000000007</v>
      </c>
      <c r="E306" s="9">
        <v>1.0002000066100887</v>
      </c>
      <c r="F306" s="9">
        <v>1.0000000000000004</v>
      </c>
      <c r="G306" s="9">
        <v>0.9859999999999999</v>
      </c>
      <c r="H306" s="9">
        <v>0.9990000000000006</v>
      </c>
      <c r="I306" s="9">
        <v>1.0024</v>
      </c>
      <c r="J306" s="9"/>
      <c r="K306" s="9"/>
      <c r="L306" s="9"/>
      <c r="M306" s="9"/>
      <c r="N306" s="9"/>
      <c r="O306" s="9">
        <v>0.9990000000000007</v>
      </c>
      <c r="P306" s="9">
        <v>0.9980000000000007</v>
      </c>
      <c r="Q306" s="9">
        <v>1.0000000000000004</v>
      </c>
      <c r="R306" s="10"/>
      <c r="S306" s="9">
        <v>1.0</v>
      </c>
      <c r="T306" s="9">
        <v>1.0000000000000007</v>
      </c>
      <c r="U306" s="10"/>
      <c r="V306" s="9">
        <v>1.0050000000000001</v>
      </c>
      <c r="W306" s="9">
        <v>1.0000000000000007</v>
      </c>
      <c r="X306" s="10"/>
      <c r="Y306" s="9">
        <v>0.9890000000000003</v>
      </c>
      <c r="Z306" s="9">
        <v>1.0000000000000004</v>
      </c>
      <c r="AA306" s="10"/>
      <c r="AB306" s="9">
        <v>1.0080000000000005</v>
      </c>
      <c r="AC306" s="9">
        <v>1.0000000000000007</v>
      </c>
      <c r="AD306" s="10"/>
      <c r="AE306" s="9">
        <v>0.9700000000000006</v>
      </c>
      <c r="AF306" s="9"/>
      <c r="AG306" s="9">
        <v>1.0000000000000007</v>
      </c>
      <c r="AH306" s="9">
        <v>1.0160000000000002</v>
      </c>
      <c r="AI306" s="9"/>
      <c r="AJ306" s="9">
        <v>1.0000000000000007</v>
      </c>
      <c r="AK306" s="9">
        <v>0.9940000000000007</v>
      </c>
      <c r="AL306" s="9">
        <v>1.0000000000000004</v>
      </c>
      <c r="AM306" s="9"/>
      <c r="AN306" s="9">
        <v>1.0000000000000004</v>
      </c>
      <c r="AO306" s="9"/>
      <c r="AP306" s="9"/>
      <c r="AQ306" s="9">
        <v>1.0000000000000004</v>
      </c>
      <c r="AR306" s="9"/>
      <c r="AS306" s="9">
        <v>1.0000000000000004</v>
      </c>
      <c r="AT306" s="9">
        <v>0.9723999999999998</v>
      </c>
      <c r="AU306" s="9">
        <v>0.9999999999999998</v>
      </c>
      <c r="AV306" s="9">
        <v>0.9910000000000004</v>
      </c>
      <c r="AW306" s="9"/>
      <c r="AX306" s="9">
        <v>0.9990000000000008</v>
      </c>
      <c r="AY306" s="9">
        <v>1.0090000000000006</v>
      </c>
      <c r="AZ306" s="9"/>
      <c r="BA306" s="9">
        <v>0.9950000000000006</v>
      </c>
      <c r="BB306" s="9"/>
      <c r="BC306" s="9">
        <v>1.0000000000000007</v>
      </c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9"/>
      <c r="DY306" s="9"/>
      <c r="DZ306" s="9"/>
      <c r="EA306" s="9"/>
      <c r="EB306" s="9"/>
      <c r="EC306" s="9"/>
      <c r="ED306" s="9"/>
      <c r="EE306" s="9"/>
      <c r="EF306" s="9"/>
      <c r="EG306" s="9"/>
    </row>
    <row r="307" ht="15.75" customHeight="1">
      <c r="B307" s="14">
        <v>299.5</v>
      </c>
      <c r="C307" s="8">
        <v>0.8420000000000006</v>
      </c>
      <c r="D307" s="9">
        <v>0.8920000000000007</v>
      </c>
      <c r="E307" s="9">
        <v>1.0002000066362602</v>
      </c>
      <c r="F307" s="9">
        <v>1.0000000000000004</v>
      </c>
      <c r="G307" s="9">
        <v>0.9859999999999999</v>
      </c>
      <c r="H307" s="9">
        <v>0.9990000000000006</v>
      </c>
      <c r="I307" s="9">
        <v>1.0024</v>
      </c>
      <c r="J307" s="9"/>
      <c r="K307" s="9"/>
      <c r="L307" s="9"/>
      <c r="M307" s="9"/>
      <c r="N307" s="9"/>
      <c r="O307" s="9">
        <v>0.9990000000000007</v>
      </c>
      <c r="P307" s="9">
        <v>0.9980000000000007</v>
      </c>
      <c r="Q307" s="9">
        <v>1.0000000000000004</v>
      </c>
      <c r="R307" s="10"/>
      <c r="S307" s="9">
        <v>1.0</v>
      </c>
      <c r="T307" s="9">
        <v>1.0000000000000007</v>
      </c>
      <c r="U307" s="10"/>
      <c r="V307" s="9">
        <v>1.0050000000000001</v>
      </c>
      <c r="W307" s="9">
        <v>1.0000000000000007</v>
      </c>
      <c r="X307" s="10"/>
      <c r="Y307" s="9">
        <v>0.9890000000000003</v>
      </c>
      <c r="Z307" s="9">
        <v>1.0000000000000004</v>
      </c>
      <c r="AA307" s="10"/>
      <c r="AB307" s="9">
        <v>1.0080000000000005</v>
      </c>
      <c r="AC307" s="9">
        <v>1.0000000000000007</v>
      </c>
      <c r="AD307" s="10"/>
      <c r="AE307" s="9">
        <v>0.9700000000000006</v>
      </c>
      <c r="AF307" s="9"/>
      <c r="AG307" s="9">
        <v>1.0000000000000007</v>
      </c>
      <c r="AH307" s="9">
        <v>1.0160000000000002</v>
      </c>
      <c r="AI307" s="9"/>
      <c r="AJ307" s="9">
        <v>1.0000000000000007</v>
      </c>
      <c r="AK307" s="9">
        <v>0.9940000000000007</v>
      </c>
      <c r="AL307" s="9">
        <v>1.0000000000000004</v>
      </c>
      <c r="AM307" s="9"/>
      <c r="AN307" s="9">
        <v>1.0000000000000004</v>
      </c>
      <c r="AO307" s="9"/>
      <c r="AP307" s="9"/>
      <c r="AQ307" s="9">
        <v>1.0000000000000004</v>
      </c>
      <c r="AR307" s="9"/>
      <c r="AS307" s="9">
        <v>1.0000000000000004</v>
      </c>
      <c r="AT307" s="9">
        <v>0.9727999999999998</v>
      </c>
      <c r="AU307" s="9">
        <v>0.9999999999999998</v>
      </c>
      <c r="AV307" s="9">
        <v>0.9910000000000004</v>
      </c>
      <c r="AW307" s="9"/>
      <c r="AX307" s="9">
        <v>0.9990000000000008</v>
      </c>
      <c r="AY307" s="9">
        <v>1.0090000000000006</v>
      </c>
      <c r="AZ307" s="9"/>
      <c r="BA307" s="9">
        <v>0.9950000000000006</v>
      </c>
      <c r="BB307" s="9"/>
      <c r="BC307" s="9">
        <v>1.0000000000000007</v>
      </c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  <c r="EE307" s="9"/>
      <c r="EF307" s="9"/>
      <c r="EG307" s="9"/>
    </row>
    <row r="308" ht="15.75" customHeight="1">
      <c r="B308" s="14">
        <v>300.5</v>
      </c>
      <c r="C308" s="8">
        <v>0.8510000000000006</v>
      </c>
      <c r="D308" s="9">
        <v>0.8930000000000007</v>
      </c>
      <c r="E308" s="9">
        <v>1.0002000066624317</v>
      </c>
      <c r="F308" s="9">
        <v>1.0000000000000004</v>
      </c>
      <c r="G308" s="9">
        <v>0.9859999999999999</v>
      </c>
      <c r="H308" s="9">
        <v>0.9990000000000006</v>
      </c>
      <c r="I308" s="9">
        <v>1.0024</v>
      </c>
      <c r="J308" s="9"/>
      <c r="K308" s="9"/>
      <c r="L308" s="9"/>
      <c r="M308" s="9"/>
      <c r="N308" s="9"/>
      <c r="O308" s="9">
        <v>0.9990000000000007</v>
      </c>
      <c r="P308" s="9">
        <v>0.9980000000000007</v>
      </c>
      <c r="Q308" s="9">
        <v>1.0000000000000004</v>
      </c>
      <c r="R308" s="10"/>
      <c r="S308" s="9">
        <v>1.0</v>
      </c>
      <c r="T308" s="9">
        <v>1.0000000000000007</v>
      </c>
      <c r="U308" s="10"/>
      <c r="V308" s="9">
        <v>1.0050000000000001</v>
      </c>
      <c r="W308" s="9">
        <v>1.0000000000000007</v>
      </c>
      <c r="X308" s="10"/>
      <c r="Y308" s="9">
        <v>0.9890000000000003</v>
      </c>
      <c r="Z308" s="9">
        <v>1.0000000000000004</v>
      </c>
      <c r="AA308" s="10"/>
      <c r="AB308" s="9">
        <v>1.0080000000000005</v>
      </c>
      <c r="AC308" s="9">
        <v>1.0000000000000007</v>
      </c>
      <c r="AD308" s="10"/>
      <c r="AE308" s="9">
        <v>0.9700000000000006</v>
      </c>
      <c r="AF308" s="9"/>
      <c r="AG308" s="9">
        <v>1.0000000000000007</v>
      </c>
      <c r="AH308" s="9">
        <v>1.0160000000000002</v>
      </c>
      <c r="AI308" s="9"/>
      <c r="AJ308" s="9">
        <v>1.0000000000000007</v>
      </c>
      <c r="AK308" s="9">
        <v>0.9940000000000007</v>
      </c>
      <c r="AL308" s="9">
        <v>1.0000000000000004</v>
      </c>
      <c r="AM308" s="9"/>
      <c r="AN308" s="9">
        <v>1.0000000000000004</v>
      </c>
      <c r="AO308" s="9"/>
      <c r="AP308" s="9"/>
      <c r="AQ308" s="9">
        <v>1.0000000000000004</v>
      </c>
      <c r="AR308" s="9"/>
      <c r="AS308" s="9">
        <v>1.0000000000000004</v>
      </c>
      <c r="AT308" s="9">
        <v>0.9739999999999998</v>
      </c>
      <c r="AU308" s="9">
        <v>0.9999999999999998</v>
      </c>
      <c r="AV308" s="9">
        <v>0.9910000000000004</v>
      </c>
      <c r="AW308" s="9"/>
      <c r="AX308" s="9">
        <v>0.9990000000000008</v>
      </c>
      <c r="AY308" s="9">
        <v>1.0090000000000006</v>
      </c>
      <c r="AZ308" s="9"/>
      <c r="BA308" s="9">
        <v>0.9950000000000006</v>
      </c>
      <c r="BB308" s="9"/>
      <c r="BC308" s="9">
        <v>1.0000000000000007</v>
      </c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  <c r="EE308" s="9"/>
      <c r="EF308" s="9"/>
      <c r="EG308" s="9"/>
    </row>
    <row r="309" ht="15.75" customHeight="1">
      <c r="B309" s="14">
        <v>301.5</v>
      </c>
      <c r="C309" s="8">
        <v>0.8550000000000006</v>
      </c>
      <c r="D309" s="9">
        <v>0.8950000000000007</v>
      </c>
      <c r="E309" s="9">
        <v>1.0002000066886032</v>
      </c>
      <c r="F309" s="9">
        <v>1.0000000000000004</v>
      </c>
      <c r="G309" s="9">
        <v>0.9859999999999999</v>
      </c>
      <c r="H309" s="9">
        <v>0.9990000000000006</v>
      </c>
      <c r="I309" s="9">
        <v>1.0024</v>
      </c>
      <c r="J309" s="9"/>
      <c r="K309" s="9"/>
      <c r="L309" s="9"/>
      <c r="M309" s="9"/>
      <c r="N309" s="9"/>
      <c r="O309" s="9">
        <v>0.9990000000000007</v>
      </c>
      <c r="P309" s="9">
        <v>0.9980000000000007</v>
      </c>
      <c r="Q309" s="9">
        <v>1.0000000000000004</v>
      </c>
      <c r="R309" s="10"/>
      <c r="S309" s="9">
        <v>1.0</v>
      </c>
      <c r="T309" s="9">
        <v>1.0000000000000007</v>
      </c>
      <c r="U309" s="10"/>
      <c r="V309" s="9">
        <v>1.0050000000000001</v>
      </c>
      <c r="W309" s="9">
        <v>1.0000000000000007</v>
      </c>
      <c r="X309" s="10"/>
      <c r="Y309" s="9">
        <v>0.9890000000000003</v>
      </c>
      <c r="Z309" s="9">
        <v>1.0000000000000004</v>
      </c>
      <c r="AA309" s="10"/>
      <c r="AB309" s="9">
        <v>1.0080000000000005</v>
      </c>
      <c r="AC309" s="9">
        <v>1.0000000000000007</v>
      </c>
      <c r="AD309" s="10"/>
      <c r="AE309" s="9">
        <v>0.9700000000000006</v>
      </c>
      <c r="AF309" s="9"/>
      <c r="AG309" s="9">
        <v>1.0000000000000007</v>
      </c>
      <c r="AH309" s="9">
        <v>1.0160000000000002</v>
      </c>
      <c r="AI309" s="9"/>
      <c r="AJ309" s="9">
        <v>1.0000000000000007</v>
      </c>
      <c r="AK309" s="9">
        <v>0.9940000000000007</v>
      </c>
      <c r="AL309" s="9">
        <v>1.0000000000000004</v>
      </c>
      <c r="AM309" s="9"/>
      <c r="AN309" s="9">
        <v>1.0000000000000004</v>
      </c>
      <c r="AO309" s="9"/>
      <c r="AP309" s="9"/>
      <c r="AQ309" s="9">
        <v>1.0000000000000004</v>
      </c>
      <c r="AR309" s="9"/>
      <c r="AS309" s="9">
        <v>1.0000000000000004</v>
      </c>
      <c r="AT309" s="9">
        <v>0.9743999999999997</v>
      </c>
      <c r="AU309" s="9">
        <v>0.9999999999999998</v>
      </c>
      <c r="AV309" s="9">
        <v>0.9910000000000004</v>
      </c>
      <c r="AW309" s="9"/>
      <c r="AX309" s="9">
        <v>0.9990000000000008</v>
      </c>
      <c r="AY309" s="9">
        <v>1.0090000000000006</v>
      </c>
      <c r="AZ309" s="9"/>
      <c r="BA309" s="9">
        <v>0.9950000000000006</v>
      </c>
      <c r="BB309" s="9"/>
      <c r="BC309" s="9">
        <v>1.0000000000000007</v>
      </c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  <c r="DM309" s="9"/>
      <c r="DN309" s="9"/>
      <c r="DO309" s="9"/>
      <c r="DP309" s="9"/>
      <c r="DQ309" s="9"/>
      <c r="DR309" s="9"/>
      <c r="DS309" s="9"/>
      <c r="DT309" s="9"/>
      <c r="DU309" s="9"/>
      <c r="DV309" s="9"/>
      <c r="DW309" s="9"/>
      <c r="DX309" s="9"/>
      <c r="DY309" s="9"/>
      <c r="DZ309" s="9"/>
      <c r="EA309" s="9"/>
      <c r="EB309" s="9"/>
      <c r="EC309" s="9"/>
      <c r="ED309" s="9"/>
      <c r="EE309" s="9"/>
      <c r="EF309" s="9"/>
      <c r="EG309" s="9"/>
    </row>
    <row r="310" ht="15.75" customHeight="1">
      <c r="B310" s="14">
        <v>302.5</v>
      </c>
      <c r="C310" s="8">
        <v>0.8600000000000007</v>
      </c>
      <c r="D310" s="9">
        <v>0.8960000000000007</v>
      </c>
      <c r="E310" s="9">
        <v>1.0002000067147747</v>
      </c>
      <c r="F310" s="9">
        <v>1.0000000000000004</v>
      </c>
      <c r="G310" s="9">
        <v>0.9859999999999999</v>
      </c>
      <c r="H310" s="9">
        <v>0.9990000000000006</v>
      </c>
      <c r="I310" s="9">
        <v>1.0024</v>
      </c>
      <c r="J310" s="9"/>
      <c r="K310" s="9"/>
      <c r="L310" s="9"/>
      <c r="M310" s="9"/>
      <c r="N310" s="9"/>
      <c r="O310" s="9">
        <v>0.9990000000000007</v>
      </c>
      <c r="P310" s="9">
        <v>0.9980000000000007</v>
      </c>
      <c r="Q310" s="9">
        <v>1.0000000000000004</v>
      </c>
      <c r="R310" s="10"/>
      <c r="S310" s="9">
        <v>1.0</v>
      </c>
      <c r="T310" s="9">
        <v>1.0000000000000007</v>
      </c>
      <c r="U310" s="10"/>
      <c r="V310" s="9">
        <v>1.0050000000000001</v>
      </c>
      <c r="W310" s="9">
        <v>1.0000000000000007</v>
      </c>
      <c r="X310" s="10"/>
      <c r="Y310" s="9">
        <v>0.9890000000000003</v>
      </c>
      <c r="Z310" s="9">
        <v>1.0000000000000004</v>
      </c>
      <c r="AA310" s="10"/>
      <c r="AB310" s="9">
        <v>1.0080000000000005</v>
      </c>
      <c r="AC310" s="9">
        <v>1.0000000000000007</v>
      </c>
      <c r="AD310" s="10"/>
      <c r="AE310" s="9">
        <v>0.9700000000000006</v>
      </c>
      <c r="AF310" s="9"/>
      <c r="AG310" s="9">
        <v>1.0000000000000007</v>
      </c>
      <c r="AH310" s="9">
        <v>1.0160000000000002</v>
      </c>
      <c r="AI310" s="9"/>
      <c r="AJ310" s="9">
        <v>1.0000000000000007</v>
      </c>
      <c r="AK310" s="9">
        <v>0.9940000000000007</v>
      </c>
      <c r="AL310" s="9">
        <v>1.0000000000000004</v>
      </c>
      <c r="AM310" s="9"/>
      <c r="AN310" s="9">
        <v>1.0000000000000004</v>
      </c>
      <c r="AO310" s="9"/>
      <c r="AP310" s="9"/>
      <c r="AQ310" s="9">
        <v>1.0000000000000004</v>
      </c>
      <c r="AR310" s="9"/>
      <c r="AS310" s="9">
        <v>1.0000000000000004</v>
      </c>
      <c r="AT310" s="9">
        <v>0.9745999999999997</v>
      </c>
      <c r="AU310" s="9">
        <v>0.9999999999999998</v>
      </c>
      <c r="AV310" s="9">
        <v>0.9910000000000004</v>
      </c>
      <c r="AW310" s="9"/>
      <c r="AX310" s="9">
        <v>0.9990000000000008</v>
      </c>
      <c r="AY310" s="9">
        <v>1.0090000000000006</v>
      </c>
      <c r="AZ310" s="9"/>
      <c r="BA310" s="9">
        <v>0.9950000000000006</v>
      </c>
      <c r="BB310" s="9"/>
      <c r="BC310" s="9">
        <v>1.0000000000000007</v>
      </c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  <c r="EE310" s="9"/>
      <c r="EF310" s="9"/>
      <c r="EG310" s="9"/>
    </row>
    <row r="311" ht="15.75" customHeight="1">
      <c r="B311" s="14">
        <v>303.5</v>
      </c>
      <c r="C311" s="8">
        <v>0.8640000000000007</v>
      </c>
      <c r="D311" s="9">
        <v>0.8980000000000007</v>
      </c>
      <c r="E311" s="9">
        <v>1.0002000067409462</v>
      </c>
      <c r="F311" s="9">
        <v>1.0000000000000004</v>
      </c>
      <c r="G311" s="9">
        <v>0.9859999999999999</v>
      </c>
      <c r="H311" s="9">
        <v>0.9990000000000006</v>
      </c>
      <c r="I311" s="9">
        <v>1.0024</v>
      </c>
      <c r="J311" s="9"/>
      <c r="K311" s="9"/>
      <c r="L311" s="9"/>
      <c r="M311" s="9"/>
      <c r="N311" s="9"/>
      <c r="O311" s="9">
        <v>0.9990000000000007</v>
      </c>
      <c r="P311" s="9">
        <v>0.9980000000000007</v>
      </c>
      <c r="Q311" s="9">
        <v>1.0000000000000004</v>
      </c>
      <c r="R311" s="10"/>
      <c r="S311" s="9">
        <v>1.0</v>
      </c>
      <c r="T311" s="9">
        <v>1.0000000000000007</v>
      </c>
      <c r="U311" s="10"/>
      <c r="V311" s="9">
        <v>1.0050000000000001</v>
      </c>
      <c r="W311" s="9">
        <v>1.0000000000000007</v>
      </c>
      <c r="X311" s="10"/>
      <c r="Y311" s="9">
        <v>0.9890000000000003</v>
      </c>
      <c r="Z311" s="9">
        <v>1.0000000000000004</v>
      </c>
      <c r="AA311" s="10"/>
      <c r="AB311" s="9">
        <v>1.0080000000000005</v>
      </c>
      <c r="AC311" s="9">
        <v>1.0000000000000007</v>
      </c>
      <c r="AD311" s="10"/>
      <c r="AE311" s="9">
        <v>0.9700000000000006</v>
      </c>
      <c r="AF311" s="9"/>
      <c r="AG311" s="9">
        <v>1.0000000000000007</v>
      </c>
      <c r="AH311" s="9">
        <v>1.0160000000000002</v>
      </c>
      <c r="AI311" s="9"/>
      <c r="AJ311" s="9">
        <v>1.0000000000000007</v>
      </c>
      <c r="AK311" s="9">
        <v>0.9940000000000007</v>
      </c>
      <c r="AL311" s="9">
        <v>1.0000000000000004</v>
      </c>
      <c r="AM311" s="9"/>
      <c r="AN311" s="9">
        <v>1.0000000000000004</v>
      </c>
      <c r="AO311" s="9"/>
      <c r="AP311" s="9"/>
      <c r="AQ311" s="9">
        <v>1.0000000000000004</v>
      </c>
      <c r="AR311" s="9"/>
      <c r="AS311" s="9">
        <v>1.0000000000000004</v>
      </c>
      <c r="AT311" s="9">
        <v>0.9753999999999997</v>
      </c>
      <c r="AU311" s="9">
        <v>0.9999999999999998</v>
      </c>
      <c r="AV311" s="9">
        <v>0.9910000000000004</v>
      </c>
      <c r="AW311" s="9"/>
      <c r="AX311" s="9">
        <v>1.0000000000000007</v>
      </c>
      <c r="AY311" s="9">
        <v>1.0090000000000006</v>
      </c>
      <c r="AZ311" s="9"/>
      <c r="BA311" s="9">
        <v>0.9950000000000006</v>
      </c>
      <c r="BB311" s="9"/>
      <c r="BC311" s="9">
        <v>1.0000000000000007</v>
      </c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  <c r="ED311" s="9"/>
      <c r="EE311" s="9"/>
      <c r="EF311" s="9"/>
      <c r="EG311" s="9"/>
    </row>
    <row r="312" ht="15.75" customHeight="1">
      <c r="B312" s="14">
        <v>304.5</v>
      </c>
      <c r="C312" s="8">
        <v>0.8700000000000007</v>
      </c>
      <c r="D312" s="9">
        <v>0.9040000000000007</v>
      </c>
      <c r="E312" s="9">
        <v>1.0002000067671177</v>
      </c>
      <c r="F312" s="9">
        <v>1.0000000000000004</v>
      </c>
      <c r="G312" s="9">
        <v>0.9859999999999999</v>
      </c>
      <c r="H312" s="9">
        <v>0.9990000000000006</v>
      </c>
      <c r="I312" s="9">
        <v>1.0024</v>
      </c>
      <c r="J312" s="9"/>
      <c r="K312" s="9"/>
      <c r="L312" s="9"/>
      <c r="M312" s="9"/>
      <c r="N312" s="9"/>
      <c r="O312" s="9">
        <v>0.9990000000000007</v>
      </c>
      <c r="P312" s="9">
        <v>0.9980000000000007</v>
      </c>
      <c r="Q312" s="9">
        <v>1.0000000000000004</v>
      </c>
      <c r="R312" s="10"/>
      <c r="S312" s="9">
        <v>1.0</v>
      </c>
      <c r="T312" s="9">
        <v>1.0000000000000007</v>
      </c>
      <c r="U312" s="10"/>
      <c r="V312" s="9">
        <v>1.0050000000000001</v>
      </c>
      <c r="W312" s="9">
        <v>1.0000000000000007</v>
      </c>
      <c r="X312" s="10"/>
      <c r="Y312" s="9">
        <v>0.9890000000000003</v>
      </c>
      <c r="Z312" s="9">
        <v>1.0000000000000004</v>
      </c>
      <c r="AA312" s="10"/>
      <c r="AB312" s="9">
        <v>1.0080000000000005</v>
      </c>
      <c r="AC312" s="9">
        <v>1.0000000000000007</v>
      </c>
      <c r="AD312" s="10"/>
      <c r="AE312" s="9">
        <v>0.9700000000000006</v>
      </c>
      <c r="AF312" s="9"/>
      <c r="AG312" s="9">
        <v>1.0000000000000007</v>
      </c>
      <c r="AH312" s="9">
        <v>1.0160000000000002</v>
      </c>
      <c r="AI312" s="9"/>
      <c r="AJ312" s="9">
        <v>1.0000000000000007</v>
      </c>
      <c r="AK312" s="9">
        <v>0.9940000000000007</v>
      </c>
      <c r="AL312" s="9">
        <v>1.0000000000000004</v>
      </c>
      <c r="AM312" s="9"/>
      <c r="AN312" s="9">
        <v>1.0000000000000004</v>
      </c>
      <c r="AO312" s="9"/>
      <c r="AP312" s="9"/>
      <c r="AQ312" s="9">
        <v>1.0000000000000004</v>
      </c>
      <c r="AR312" s="9"/>
      <c r="AS312" s="9">
        <v>1.0000000000000004</v>
      </c>
      <c r="AT312" s="9">
        <v>0.9763999999999997</v>
      </c>
      <c r="AU312" s="9">
        <v>0.9999999999999998</v>
      </c>
      <c r="AV312" s="9">
        <v>0.9910000000000004</v>
      </c>
      <c r="AW312" s="9"/>
      <c r="AX312" s="9">
        <v>1.0000000000000007</v>
      </c>
      <c r="AY312" s="9">
        <v>1.0090000000000006</v>
      </c>
      <c r="AZ312" s="9"/>
      <c r="BA312" s="9">
        <v>0.9950000000000006</v>
      </c>
      <c r="BB312" s="9"/>
      <c r="BC312" s="9">
        <v>1.0000000000000007</v>
      </c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  <c r="ED312" s="9"/>
      <c r="EE312" s="9"/>
      <c r="EF312" s="9"/>
      <c r="EG312" s="9"/>
    </row>
    <row r="313" ht="15.75" customHeight="1">
      <c r="B313" s="14">
        <v>305.5</v>
      </c>
      <c r="C313" s="8">
        <v>0.8730000000000007</v>
      </c>
      <c r="D313" s="9">
        <v>0.9070000000000007</v>
      </c>
      <c r="E313" s="9">
        <v>1.0002000067932892</v>
      </c>
      <c r="F313" s="9">
        <v>1.0000000000000004</v>
      </c>
      <c r="G313" s="9">
        <v>0.9859999999999999</v>
      </c>
      <c r="H313" s="9">
        <v>0.9990000000000006</v>
      </c>
      <c r="I313" s="9">
        <v>1.0024</v>
      </c>
      <c r="J313" s="9"/>
      <c r="K313" s="9"/>
      <c r="L313" s="9"/>
      <c r="M313" s="9"/>
      <c r="N313" s="9"/>
      <c r="O313" s="9">
        <v>0.9990000000000007</v>
      </c>
      <c r="P313" s="9">
        <v>0.9980000000000007</v>
      </c>
      <c r="Q313" s="9">
        <v>1.0000000000000004</v>
      </c>
      <c r="R313" s="10"/>
      <c r="S313" s="9">
        <v>1.0</v>
      </c>
      <c r="T313" s="9">
        <v>1.0000000000000007</v>
      </c>
      <c r="U313" s="10"/>
      <c r="V313" s="9">
        <v>1.0050000000000001</v>
      </c>
      <c r="W313" s="9">
        <v>1.0000000000000007</v>
      </c>
      <c r="X313" s="10"/>
      <c r="Y313" s="9">
        <v>0.9890000000000003</v>
      </c>
      <c r="Z313" s="9">
        <v>1.0000000000000004</v>
      </c>
      <c r="AA313" s="10"/>
      <c r="AB313" s="9">
        <v>1.0080000000000005</v>
      </c>
      <c r="AC313" s="9">
        <v>1.0000000000000007</v>
      </c>
      <c r="AD313" s="10"/>
      <c r="AE313" s="9">
        <v>0.9700000000000006</v>
      </c>
      <c r="AF313" s="9"/>
      <c r="AG313" s="9">
        <v>1.0000000000000007</v>
      </c>
      <c r="AH313" s="9">
        <v>1.0160000000000002</v>
      </c>
      <c r="AI313" s="9"/>
      <c r="AJ313" s="9">
        <v>1.0000000000000007</v>
      </c>
      <c r="AK313" s="9">
        <v>0.9940000000000007</v>
      </c>
      <c r="AL313" s="9">
        <v>1.0000000000000004</v>
      </c>
      <c r="AM313" s="9"/>
      <c r="AN313" s="9">
        <v>1.0000000000000004</v>
      </c>
      <c r="AO313" s="9"/>
      <c r="AP313" s="9"/>
      <c r="AQ313" s="9">
        <v>1.0000000000000004</v>
      </c>
      <c r="AR313" s="9"/>
      <c r="AS313" s="9">
        <v>1.0000000000000004</v>
      </c>
      <c r="AT313" s="9">
        <v>0.9765999999999997</v>
      </c>
      <c r="AU313" s="9">
        <v>0.9999999999999998</v>
      </c>
      <c r="AV313" s="9">
        <v>0.9910000000000004</v>
      </c>
      <c r="AW313" s="9"/>
      <c r="AX313" s="9">
        <v>1.0000000000000007</v>
      </c>
      <c r="AY313" s="9">
        <v>1.0090000000000006</v>
      </c>
      <c r="AZ313" s="9"/>
      <c r="BA313" s="9">
        <v>0.9950000000000006</v>
      </c>
      <c r="BB313" s="9"/>
      <c r="BC313" s="9">
        <v>1.0000000000000007</v>
      </c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9"/>
      <c r="DX313" s="9"/>
      <c r="DY313" s="9"/>
      <c r="DZ313" s="9"/>
      <c r="EA313" s="9"/>
      <c r="EB313" s="9"/>
      <c r="EC313" s="9"/>
      <c r="ED313" s="9"/>
      <c r="EE313" s="9"/>
      <c r="EF313" s="9"/>
      <c r="EG313" s="9"/>
    </row>
    <row r="314" ht="15.75" customHeight="1">
      <c r="B314" s="14">
        <v>306.5</v>
      </c>
      <c r="C314" s="8">
        <v>0.8770000000000007</v>
      </c>
      <c r="D314" s="9">
        <v>0.9090000000000007</v>
      </c>
      <c r="E314" s="9">
        <v>1.0002000068194608</v>
      </c>
      <c r="F314" s="9">
        <v>1.0000000000000004</v>
      </c>
      <c r="G314" s="9">
        <v>0.9859999999999999</v>
      </c>
      <c r="H314" s="9">
        <v>0.9990000000000006</v>
      </c>
      <c r="I314" s="9">
        <v>1.0024</v>
      </c>
      <c r="J314" s="9"/>
      <c r="K314" s="9"/>
      <c r="L314" s="9"/>
      <c r="M314" s="9"/>
      <c r="N314" s="9"/>
      <c r="O314" s="9">
        <v>0.9990000000000007</v>
      </c>
      <c r="P314" s="9">
        <v>0.9980000000000007</v>
      </c>
      <c r="Q314" s="9">
        <v>1.0000000000000004</v>
      </c>
      <c r="R314" s="10"/>
      <c r="S314" s="9">
        <v>1.0</v>
      </c>
      <c r="T314" s="9">
        <v>1.0000000000000007</v>
      </c>
      <c r="U314" s="10"/>
      <c r="V314" s="9">
        <v>1.0050000000000001</v>
      </c>
      <c r="W314" s="9">
        <v>1.0000000000000007</v>
      </c>
      <c r="X314" s="10"/>
      <c r="Y314" s="9">
        <v>0.9890000000000003</v>
      </c>
      <c r="Z314" s="9">
        <v>1.0000000000000004</v>
      </c>
      <c r="AA314" s="10"/>
      <c r="AB314" s="9">
        <v>1.0080000000000005</v>
      </c>
      <c r="AC314" s="9">
        <v>1.0000000000000007</v>
      </c>
      <c r="AD314" s="10"/>
      <c r="AE314" s="9">
        <v>0.9700000000000006</v>
      </c>
      <c r="AF314" s="9"/>
      <c r="AG314" s="9">
        <v>1.0000000000000007</v>
      </c>
      <c r="AH314" s="9">
        <v>1.0160000000000002</v>
      </c>
      <c r="AI314" s="9"/>
      <c r="AJ314" s="9">
        <v>1.0000000000000007</v>
      </c>
      <c r="AK314" s="9">
        <v>0.9940000000000007</v>
      </c>
      <c r="AL314" s="9">
        <v>1.0000000000000004</v>
      </c>
      <c r="AM314" s="9"/>
      <c r="AN314" s="9">
        <v>1.0000000000000004</v>
      </c>
      <c r="AO314" s="9"/>
      <c r="AP314" s="9"/>
      <c r="AQ314" s="9">
        <v>1.0000000000000004</v>
      </c>
      <c r="AR314" s="9"/>
      <c r="AS314" s="9">
        <v>1.0000000000000004</v>
      </c>
      <c r="AT314" s="9">
        <v>0.9775999999999997</v>
      </c>
      <c r="AU314" s="9">
        <v>0.9999999999999998</v>
      </c>
      <c r="AV314" s="9">
        <v>0.9910000000000004</v>
      </c>
      <c r="AW314" s="9"/>
      <c r="AX314" s="9">
        <v>1.0000000000000007</v>
      </c>
      <c r="AY314" s="9">
        <v>1.0090000000000006</v>
      </c>
      <c r="AZ314" s="9"/>
      <c r="BA314" s="9">
        <v>0.9950000000000006</v>
      </c>
      <c r="BB314" s="9"/>
      <c r="BC314" s="9">
        <v>1.0000000000000007</v>
      </c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9"/>
      <c r="DY314" s="9"/>
      <c r="DZ314" s="9"/>
      <c r="EA314" s="9"/>
      <c r="EB314" s="9"/>
      <c r="EC314" s="9"/>
      <c r="ED314" s="9"/>
      <c r="EE314" s="9"/>
      <c r="EF314" s="9"/>
      <c r="EG314" s="9"/>
    </row>
    <row r="315" ht="15.75" customHeight="1">
      <c r="B315" s="14">
        <v>307.5</v>
      </c>
      <c r="C315" s="8">
        <v>0.8780000000000007</v>
      </c>
      <c r="D315" s="9">
        <v>0.9100000000000007</v>
      </c>
      <c r="E315" s="9">
        <v>1.0002000068456323</v>
      </c>
      <c r="F315" s="9">
        <v>1.0000000000000004</v>
      </c>
      <c r="G315" s="9">
        <v>0.9859999999999999</v>
      </c>
      <c r="H315" s="9">
        <v>0.9990000000000006</v>
      </c>
      <c r="I315" s="9">
        <v>1.0024</v>
      </c>
      <c r="J315" s="9"/>
      <c r="K315" s="9"/>
      <c r="L315" s="9"/>
      <c r="M315" s="9"/>
      <c r="N315" s="9"/>
      <c r="O315" s="9">
        <v>0.9990000000000007</v>
      </c>
      <c r="P315" s="9">
        <v>0.9980000000000007</v>
      </c>
      <c r="Q315" s="9">
        <v>1.0000000000000004</v>
      </c>
      <c r="R315" s="10"/>
      <c r="S315" s="9">
        <v>1.0</v>
      </c>
      <c r="T315" s="9">
        <v>1.0000000000000007</v>
      </c>
      <c r="U315" s="10"/>
      <c r="V315" s="9">
        <v>1.0050000000000001</v>
      </c>
      <c r="W315" s="9">
        <v>1.0000000000000007</v>
      </c>
      <c r="X315" s="10"/>
      <c r="Y315" s="9">
        <v>0.9890000000000003</v>
      </c>
      <c r="Z315" s="9">
        <v>1.0000000000000004</v>
      </c>
      <c r="AA315" s="10"/>
      <c r="AB315" s="9">
        <v>1.0080000000000005</v>
      </c>
      <c r="AC315" s="9">
        <v>1.0000000000000007</v>
      </c>
      <c r="AD315" s="10"/>
      <c r="AE315" s="9">
        <v>0.9700000000000006</v>
      </c>
      <c r="AF315" s="9"/>
      <c r="AG315" s="9">
        <v>1.0000000000000007</v>
      </c>
      <c r="AH315" s="9">
        <v>1.0160000000000002</v>
      </c>
      <c r="AI315" s="9"/>
      <c r="AJ315" s="9">
        <v>1.0000000000000007</v>
      </c>
      <c r="AK315" s="9">
        <v>0.9940000000000007</v>
      </c>
      <c r="AL315" s="9">
        <v>1.0000000000000004</v>
      </c>
      <c r="AM315" s="9"/>
      <c r="AN315" s="9">
        <v>1.0000000000000004</v>
      </c>
      <c r="AO315" s="9"/>
      <c r="AP315" s="9"/>
      <c r="AQ315" s="9">
        <v>1.0000000000000004</v>
      </c>
      <c r="AR315" s="9"/>
      <c r="AS315" s="9">
        <v>1.0000000000000004</v>
      </c>
      <c r="AT315" s="9">
        <v>0.9781999999999997</v>
      </c>
      <c r="AU315" s="9">
        <v>0.9999999999999998</v>
      </c>
      <c r="AV315" s="9">
        <v>0.9910000000000004</v>
      </c>
      <c r="AW315" s="9"/>
      <c r="AX315" s="9">
        <v>1.0000000000000007</v>
      </c>
      <c r="AY315" s="9">
        <v>1.0090000000000006</v>
      </c>
      <c r="AZ315" s="9"/>
      <c r="BA315" s="9">
        <v>0.9950000000000006</v>
      </c>
      <c r="BB315" s="9"/>
      <c r="BC315" s="9">
        <v>1.0000000000000007</v>
      </c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  <c r="DZ315" s="9"/>
      <c r="EA315" s="9"/>
      <c r="EB315" s="9"/>
      <c r="EC315" s="9"/>
      <c r="ED315" s="9"/>
      <c r="EE315" s="9"/>
      <c r="EF315" s="9"/>
      <c r="EG315" s="9"/>
    </row>
    <row r="316" ht="15.75" customHeight="1">
      <c r="B316" s="14">
        <v>308.5</v>
      </c>
      <c r="C316" s="8">
        <v>0.8800000000000007</v>
      </c>
      <c r="D316" s="9">
        <v>0.9120000000000007</v>
      </c>
      <c r="E316" s="9">
        <v>1.0002000068718038</v>
      </c>
      <c r="F316" s="9">
        <v>1.0000000000000004</v>
      </c>
      <c r="G316" s="9">
        <v>0.9859999999999999</v>
      </c>
      <c r="H316" s="9">
        <v>0.9990000000000006</v>
      </c>
      <c r="I316" s="9">
        <v>1.0024</v>
      </c>
      <c r="J316" s="9"/>
      <c r="K316" s="9"/>
      <c r="L316" s="9"/>
      <c r="M316" s="9"/>
      <c r="N316" s="9"/>
      <c r="O316" s="9">
        <v>0.9990000000000007</v>
      </c>
      <c r="P316" s="9">
        <v>0.9980000000000007</v>
      </c>
      <c r="Q316" s="9">
        <v>1.0000000000000004</v>
      </c>
      <c r="R316" s="10"/>
      <c r="S316" s="9">
        <v>1.0</v>
      </c>
      <c r="T316" s="9">
        <v>1.0000000000000007</v>
      </c>
      <c r="U316" s="10"/>
      <c r="V316" s="9">
        <v>1.0050000000000001</v>
      </c>
      <c r="W316" s="9">
        <v>1.0000000000000007</v>
      </c>
      <c r="X316" s="10"/>
      <c r="Y316" s="9">
        <v>0.9890000000000003</v>
      </c>
      <c r="Z316" s="9">
        <v>1.0000000000000004</v>
      </c>
      <c r="AA316" s="10"/>
      <c r="AB316" s="9">
        <v>1.0080000000000005</v>
      </c>
      <c r="AC316" s="9">
        <v>1.0000000000000007</v>
      </c>
      <c r="AD316" s="10"/>
      <c r="AE316" s="9">
        <v>0.9700000000000006</v>
      </c>
      <c r="AF316" s="9"/>
      <c r="AG316" s="9">
        <v>1.0000000000000007</v>
      </c>
      <c r="AH316" s="9">
        <v>1.0160000000000002</v>
      </c>
      <c r="AI316" s="9"/>
      <c r="AJ316" s="9">
        <v>1.0000000000000007</v>
      </c>
      <c r="AK316" s="9">
        <v>0.9940000000000007</v>
      </c>
      <c r="AL316" s="9">
        <v>1.0000000000000004</v>
      </c>
      <c r="AM316" s="9"/>
      <c r="AN316" s="9">
        <v>1.0000000000000004</v>
      </c>
      <c r="AO316" s="9"/>
      <c r="AP316" s="9"/>
      <c r="AQ316" s="9">
        <v>1.0000000000000004</v>
      </c>
      <c r="AR316" s="9"/>
      <c r="AS316" s="9">
        <v>1.0000000000000004</v>
      </c>
      <c r="AT316" s="9">
        <v>0.9791999999999997</v>
      </c>
      <c r="AU316" s="9">
        <v>0.9999999999999998</v>
      </c>
      <c r="AV316" s="9">
        <v>0.9910000000000004</v>
      </c>
      <c r="AW316" s="9"/>
      <c r="AX316" s="9">
        <v>1.0000000000000007</v>
      </c>
      <c r="AY316" s="9">
        <v>1.0090000000000006</v>
      </c>
      <c r="AZ316" s="9"/>
      <c r="BA316" s="9">
        <v>0.9950000000000006</v>
      </c>
      <c r="BB316" s="9"/>
      <c r="BC316" s="9">
        <v>1.0000000000000007</v>
      </c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9"/>
      <c r="DY316" s="9"/>
      <c r="DZ316" s="9"/>
      <c r="EA316" s="9"/>
      <c r="EB316" s="9"/>
      <c r="EC316" s="9"/>
      <c r="ED316" s="9"/>
      <c r="EE316" s="9"/>
      <c r="EF316" s="9"/>
      <c r="EG316" s="9"/>
    </row>
    <row r="317" ht="15.75" customHeight="1">
      <c r="B317" s="14">
        <v>309.5</v>
      </c>
      <c r="C317" s="8">
        <v>0.8840000000000007</v>
      </c>
      <c r="D317" s="9">
        <v>0.9120000000000007</v>
      </c>
      <c r="E317" s="9">
        <v>1.0002000068979753</v>
      </c>
      <c r="F317" s="9">
        <v>1.0000000000000004</v>
      </c>
      <c r="G317" s="9">
        <v>0.9859999999999999</v>
      </c>
      <c r="H317" s="9">
        <v>0.9990000000000006</v>
      </c>
      <c r="I317" s="9">
        <v>1.0024</v>
      </c>
      <c r="J317" s="9"/>
      <c r="K317" s="9"/>
      <c r="L317" s="9"/>
      <c r="M317" s="9"/>
      <c r="N317" s="9"/>
      <c r="O317" s="9">
        <v>0.9990000000000007</v>
      </c>
      <c r="P317" s="9">
        <v>0.9980000000000007</v>
      </c>
      <c r="Q317" s="9">
        <v>1.0000000000000004</v>
      </c>
      <c r="R317" s="10"/>
      <c r="S317" s="9">
        <v>1.0</v>
      </c>
      <c r="T317" s="9">
        <v>1.0000000000000007</v>
      </c>
      <c r="U317" s="10"/>
      <c r="V317" s="9">
        <v>1.0050000000000001</v>
      </c>
      <c r="W317" s="9">
        <v>1.0000000000000007</v>
      </c>
      <c r="X317" s="10"/>
      <c r="Y317" s="9">
        <v>0.9890000000000003</v>
      </c>
      <c r="Z317" s="9">
        <v>1.0000000000000004</v>
      </c>
      <c r="AA317" s="10"/>
      <c r="AB317" s="9">
        <v>1.0080000000000005</v>
      </c>
      <c r="AC317" s="9">
        <v>1.0000000000000007</v>
      </c>
      <c r="AD317" s="10"/>
      <c r="AE317" s="9">
        <v>0.9700000000000006</v>
      </c>
      <c r="AF317" s="9"/>
      <c r="AG317" s="9">
        <v>1.0000000000000007</v>
      </c>
      <c r="AH317" s="9">
        <v>1.0160000000000002</v>
      </c>
      <c r="AI317" s="9"/>
      <c r="AJ317" s="9">
        <v>1.0000000000000007</v>
      </c>
      <c r="AK317" s="9">
        <v>0.9940000000000007</v>
      </c>
      <c r="AL317" s="9">
        <v>1.0000000000000004</v>
      </c>
      <c r="AM317" s="9"/>
      <c r="AN317" s="9">
        <v>1.0000000000000004</v>
      </c>
      <c r="AO317" s="9"/>
      <c r="AP317" s="9"/>
      <c r="AQ317" s="9">
        <v>1.0000000000000004</v>
      </c>
      <c r="AR317" s="9"/>
      <c r="AS317" s="9">
        <v>1.0000000000000004</v>
      </c>
      <c r="AT317" s="9">
        <v>0.9799999999999998</v>
      </c>
      <c r="AU317" s="9">
        <v>0.9999999999999998</v>
      </c>
      <c r="AV317" s="9">
        <v>0.9910000000000004</v>
      </c>
      <c r="AW317" s="9"/>
      <c r="AX317" s="9">
        <v>1.0000000000000007</v>
      </c>
      <c r="AY317" s="9">
        <v>1.0090000000000006</v>
      </c>
      <c r="AZ317" s="9"/>
      <c r="BA317" s="9">
        <v>0.9950000000000006</v>
      </c>
      <c r="BB317" s="9"/>
      <c r="BC317" s="9">
        <v>1.0000000000000007</v>
      </c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9"/>
      <c r="DW317" s="9"/>
      <c r="DX317" s="9"/>
      <c r="DY317" s="9"/>
      <c r="DZ317" s="9"/>
      <c r="EA317" s="9"/>
      <c r="EB317" s="9"/>
      <c r="EC317" s="9"/>
      <c r="ED317" s="9"/>
      <c r="EE317" s="9"/>
      <c r="EF317" s="9"/>
      <c r="EG317" s="9"/>
    </row>
    <row r="318" ht="15.75" customHeight="1">
      <c r="B318" s="14">
        <v>310.5</v>
      </c>
      <c r="C318" s="8">
        <v>0.8870000000000007</v>
      </c>
      <c r="D318" s="9">
        <v>0.9140000000000007</v>
      </c>
      <c r="E318" s="9">
        <v>1.0002000069241468</v>
      </c>
      <c r="F318" s="9">
        <v>1.0000000000000004</v>
      </c>
      <c r="G318" s="9">
        <v>0.9859999999999999</v>
      </c>
      <c r="H318" s="9">
        <v>0.9990000000000006</v>
      </c>
      <c r="I318" s="9">
        <v>1.0024</v>
      </c>
      <c r="J318" s="9"/>
      <c r="K318" s="9"/>
      <c r="L318" s="9"/>
      <c r="M318" s="9"/>
      <c r="N318" s="9"/>
      <c r="O318" s="9">
        <v>0.9990000000000007</v>
      </c>
      <c r="P318" s="9">
        <v>0.9980000000000007</v>
      </c>
      <c r="Q318" s="9">
        <v>1.0000000000000004</v>
      </c>
      <c r="R318" s="10"/>
      <c r="S318" s="9">
        <v>1.0</v>
      </c>
      <c r="T318" s="9">
        <v>1.0000000000000007</v>
      </c>
      <c r="U318" s="10"/>
      <c r="V318" s="9">
        <v>1.0050000000000001</v>
      </c>
      <c r="W318" s="9">
        <v>1.0000000000000007</v>
      </c>
      <c r="X318" s="10"/>
      <c r="Y318" s="9">
        <v>0.9890000000000003</v>
      </c>
      <c r="Z318" s="9">
        <v>1.0000000000000004</v>
      </c>
      <c r="AA318" s="10"/>
      <c r="AB318" s="9">
        <v>1.0080000000000005</v>
      </c>
      <c r="AC318" s="9">
        <v>1.0000000000000007</v>
      </c>
      <c r="AD318" s="10"/>
      <c r="AE318" s="9">
        <v>0.9700000000000006</v>
      </c>
      <c r="AF318" s="9"/>
      <c r="AG318" s="9">
        <v>1.0000000000000007</v>
      </c>
      <c r="AH318" s="9">
        <v>1.0160000000000002</v>
      </c>
      <c r="AI318" s="9"/>
      <c r="AJ318" s="9">
        <v>1.0000000000000007</v>
      </c>
      <c r="AK318" s="9">
        <v>0.9940000000000007</v>
      </c>
      <c r="AL318" s="9">
        <v>1.0000000000000004</v>
      </c>
      <c r="AM318" s="9"/>
      <c r="AN318" s="9">
        <v>1.0000000000000004</v>
      </c>
      <c r="AO318" s="9"/>
      <c r="AP318" s="9"/>
      <c r="AQ318" s="9">
        <v>1.0000000000000004</v>
      </c>
      <c r="AR318" s="9"/>
      <c r="AS318" s="9">
        <v>1.0000000000000004</v>
      </c>
      <c r="AT318" s="9">
        <v>0.9805999999999998</v>
      </c>
      <c r="AU318" s="9">
        <v>0.9999999999999998</v>
      </c>
      <c r="AV318" s="9">
        <v>0.9910000000000004</v>
      </c>
      <c r="AW318" s="9"/>
      <c r="AX318" s="9">
        <v>1.0000000000000007</v>
      </c>
      <c r="AY318" s="9">
        <v>1.0090000000000006</v>
      </c>
      <c r="AZ318" s="9"/>
      <c r="BA318" s="9">
        <v>0.9950000000000006</v>
      </c>
      <c r="BB318" s="9"/>
      <c r="BC318" s="9">
        <v>1.0000000000000007</v>
      </c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9"/>
      <c r="DW318" s="9"/>
      <c r="DX318" s="9"/>
      <c r="DY318" s="9"/>
      <c r="DZ318" s="9"/>
      <c r="EA318" s="9"/>
      <c r="EB318" s="9"/>
      <c r="EC318" s="9"/>
      <c r="ED318" s="9"/>
      <c r="EE318" s="9"/>
      <c r="EF318" s="9"/>
      <c r="EG318" s="9"/>
    </row>
    <row r="319" ht="15.75" customHeight="1">
      <c r="B319" s="14">
        <v>311.5</v>
      </c>
      <c r="C319" s="8">
        <v>0.8890000000000007</v>
      </c>
      <c r="D319" s="9">
        <v>0.9150000000000007</v>
      </c>
      <c r="E319" s="9">
        <v>1.0002000069503183</v>
      </c>
      <c r="F319" s="9">
        <v>1.0000000000000004</v>
      </c>
      <c r="G319" s="9">
        <v>0.9859999999999999</v>
      </c>
      <c r="H319" s="9">
        <v>0.9990000000000006</v>
      </c>
      <c r="I319" s="9">
        <v>1.0024</v>
      </c>
      <c r="J319" s="9"/>
      <c r="K319" s="9"/>
      <c r="L319" s="9"/>
      <c r="M319" s="9"/>
      <c r="N319" s="9"/>
      <c r="O319" s="9">
        <v>0.9990000000000007</v>
      </c>
      <c r="P319" s="9">
        <v>0.9980000000000007</v>
      </c>
      <c r="Q319" s="9">
        <v>1.0000000000000004</v>
      </c>
      <c r="R319" s="10"/>
      <c r="S319" s="9">
        <v>1.0</v>
      </c>
      <c r="T319" s="9">
        <v>1.0000000000000007</v>
      </c>
      <c r="U319" s="10"/>
      <c r="V319" s="9">
        <v>1.0050000000000001</v>
      </c>
      <c r="W319" s="9">
        <v>1.0000000000000007</v>
      </c>
      <c r="X319" s="10"/>
      <c r="Y319" s="9">
        <v>0.9890000000000003</v>
      </c>
      <c r="Z319" s="9">
        <v>1.0000000000000004</v>
      </c>
      <c r="AA319" s="10"/>
      <c r="AB319" s="9">
        <v>1.0080000000000005</v>
      </c>
      <c r="AC319" s="9">
        <v>1.0000000000000007</v>
      </c>
      <c r="AD319" s="10"/>
      <c r="AE319" s="9">
        <v>0.9700000000000006</v>
      </c>
      <c r="AF319" s="9"/>
      <c r="AG319" s="9">
        <v>1.0000000000000007</v>
      </c>
      <c r="AH319" s="9">
        <v>1.0160000000000002</v>
      </c>
      <c r="AI319" s="9"/>
      <c r="AJ319" s="9">
        <v>1.0000000000000007</v>
      </c>
      <c r="AK319" s="9">
        <v>0.9940000000000007</v>
      </c>
      <c r="AL319" s="9">
        <v>1.0000000000000004</v>
      </c>
      <c r="AM319" s="9"/>
      <c r="AN319" s="9">
        <v>1.0000000000000004</v>
      </c>
      <c r="AO319" s="9"/>
      <c r="AP319" s="9"/>
      <c r="AQ319" s="9">
        <v>1.0000000000000004</v>
      </c>
      <c r="AR319" s="9"/>
      <c r="AS319" s="9">
        <v>1.0000000000000004</v>
      </c>
      <c r="AT319" s="9">
        <v>0.9807999999999998</v>
      </c>
      <c r="AU319" s="9">
        <v>0.9999999999999998</v>
      </c>
      <c r="AV319" s="9">
        <v>0.9910000000000004</v>
      </c>
      <c r="AW319" s="9"/>
      <c r="AX319" s="9">
        <v>1.0000000000000007</v>
      </c>
      <c r="AY319" s="9">
        <v>1.0090000000000006</v>
      </c>
      <c r="AZ319" s="9"/>
      <c r="BA319" s="9">
        <v>0.9950000000000006</v>
      </c>
      <c r="BB319" s="9"/>
      <c r="BC319" s="9">
        <v>1.0000000000000007</v>
      </c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9"/>
      <c r="DY319" s="9"/>
      <c r="DZ319" s="9"/>
      <c r="EA319" s="9"/>
      <c r="EB319" s="9"/>
      <c r="EC319" s="9"/>
      <c r="ED319" s="9"/>
      <c r="EE319" s="9"/>
      <c r="EF319" s="9"/>
      <c r="EG319" s="9"/>
    </row>
    <row r="320" ht="15.75" customHeight="1">
      <c r="B320" s="14">
        <v>312.5</v>
      </c>
      <c r="C320" s="8">
        <v>0.8890000000000007</v>
      </c>
      <c r="D320" s="9">
        <v>0.9190000000000007</v>
      </c>
      <c r="E320" s="9">
        <v>1.0002000069764898</v>
      </c>
      <c r="F320" s="9">
        <v>1.0000000000000004</v>
      </c>
      <c r="G320" s="9">
        <v>0.9859999999999999</v>
      </c>
      <c r="H320" s="9">
        <v>0.9990000000000006</v>
      </c>
      <c r="I320" s="9">
        <v>1.0024</v>
      </c>
      <c r="J320" s="9"/>
      <c r="K320" s="9"/>
      <c r="L320" s="9"/>
      <c r="M320" s="9"/>
      <c r="N320" s="9"/>
      <c r="O320" s="9">
        <v>0.9990000000000007</v>
      </c>
      <c r="P320" s="9">
        <v>0.9980000000000007</v>
      </c>
      <c r="Q320" s="9">
        <v>1.0000000000000004</v>
      </c>
      <c r="R320" s="10"/>
      <c r="S320" s="9">
        <v>1.0</v>
      </c>
      <c r="T320" s="9">
        <v>1.0000000000000007</v>
      </c>
      <c r="U320" s="10"/>
      <c r="V320" s="9">
        <v>1.0050000000000001</v>
      </c>
      <c r="W320" s="9">
        <v>1.0000000000000007</v>
      </c>
      <c r="X320" s="10"/>
      <c r="Y320" s="9">
        <v>0.9890000000000003</v>
      </c>
      <c r="Z320" s="9">
        <v>1.0000000000000004</v>
      </c>
      <c r="AA320" s="10"/>
      <c r="AB320" s="9">
        <v>1.0080000000000005</v>
      </c>
      <c r="AC320" s="9">
        <v>1.0000000000000007</v>
      </c>
      <c r="AD320" s="10"/>
      <c r="AE320" s="9">
        <v>0.9700000000000006</v>
      </c>
      <c r="AF320" s="9"/>
      <c r="AG320" s="9">
        <v>1.0000000000000007</v>
      </c>
      <c r="AH320" s="9">
        <v>1.0160000000000002</v>
      </c>
      <c r="AI320" s="9"/>
      <c r="AJ320" s="9">
        <v>1.0000000000000007</v>
      </c>
      <c r="AK320" s="9">
        <v>0.9940000000000007</v>
      </c>
      <c r="AL320" s="9">
        <v>1.0000000000000004</v>
      </c>
      <c r="AM320" s="9"/>
      <c r="AN320" s="9">
        <v>1.0000000000000004</v>
      </c>
      <c r="AO320" s="9"/>
      <c r="AP320" s="9"/>
      <c r="AQ320" s="9">
        <v>1.0000000000000004</v>
      </c>
      <c r="AR320" s="9"/>
      <c r="AS320" s="9">
        <v>1.0000000000000004</v>
      </c>
      <c r="AT320" s="9">
        <v>0.9813999999999998</v>
      </c>
      <c r="AU320" s="9">
        <v>0.9999999999999998</v>
      </c>
      <c r="AV320" s="9">
        <v>0.9910000000000004</v>
      </c>
      <c r="AW320" s="9"/>
      <c r="AX320" s="9">
        <v>1.0000000000000007</v>
      </c>
      <c r="AY320" s="9">
        <v>1.0090000000000006</v>
      </c>
      <c r="AZ320" s="9"/>
      <c r="BA320" s="9">
        <v>0.9950000000000006</v>
      </c>
      <c r="BB320" s="9"/>
      <c r="BC320" s="9">
        <v>1.0000000000000007</v>
      </c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9"/>
      <c r="DY320" s="9"/>
      <c r="DZ320" s="9"/>
      <c r="EA320" s="9"/>
      <c r="EB320" s="9"/>
      <c r="EC320" s="9"/>
      <c r="ED320" s="9"/>
      <c r="EE320" s="9"/>
      <c r="EF320" s="9"/>
      <c r="EG320" s="9"/>
    </row>
    <row r="321" ht="15.75" customHeight="1">
      <c r="B321" s="14">
        <v>313.5</v>
      </c>
      <c r="C321" s="8">
        <v>0.8930000000000007</v>
      </c>
      <c r="D321" s="9">
        <v>0.9220000000000007</v>
      </c>
      <c r="E321" s="9">
        <v>1.0002000070026613</v>
      </c>
      <c r="F321" s="9">
        <v>1.0000000000000004</v>
      </c>
      <c r="G321" s="9">
        <v>0.9859999999999999</v>
      </c>
      <c r="H321" s="9">
        <v>0.9990000000000006</v>
      </c>
      <c r="I321" s="9">
        <v>1.0024</v>
      </c>
      <c r="J321" s="9"/>
      <c r="K321" s="9"/>
      <c r="L321" s="9"/>
      <c r="M321" s="9"/>
      <c r="N321" s="9"/>
      <c r="O321" s="9">
        <v>0.9990000000000007</v>
      </c>
      <c r="P321" s="9">
        <v>0.9980000000000007</v>
      </c>
      <c r="Q321" s="9">
        <v>1.0000000000000004</v>
      </c>
      <c r="R321" s="10"/>
      <c r="S321" s="9">
        <v>1.0</v>
      </c>
      <c r="T321" s="9">
        <v>1.0000000000000007</v>
      </c>
      <c r="U321" s="10"/>
      <c r="V321" s="9">
        <v>1.0050000000000001</v>
      </c>
      <c r="W321" s="9">
        <v>1.0000000000000007</v>
      </c>
      <c r="X321" s="10"/>
      <c r="Y321" s="9">
        <v>0.9890000000000003</v>
      </c>
      <c r="Z321" s="9">
        <v>1.0000000000000004</v>
      </c>
      <c r="AA321" s="10"/>
      <c r="AB321" s="9">
        <v>1.0080000000000005</v>
      </c>
      <c r="AC321" s="9">
        <v>1.0000000000000007</v>
      </c>
      <c r="AD321" s="10"/>
      <c r="AE321" s="9">
        <v>0.9700000000000006</v>
      </c>
      <c r="AF321" s="9"/>
      <c r="AG321" s="9">
        <v>1.0000000000000007</v>
      </c>
      <c r="AH321" s="9">
        <v>1.0160000000000002</v>
      </c>
      <c r="AI321" s="9"/>
      <c r="AJ321" s="9">
        <v>1.0000000000000007</v>
      </c>
      <c r="AK321" s="9">
        <v>0.9940000000000007</v>
      </c>
      <c r="AL321" s="9">
        <v>1.0000000000000004</v>
      </c>
      <c r="AM321" s="9"/>
      <c r="AN321" s="9">
        <v>1.0000000000000004</v>
      </c>
      <c r="AO321" s="9"/>
      <c r="AP321" s="9"/>
      <c r="AQ321" s="9">
        <v>1.0000000000000004</v>
      </c>
      <c r="AR321" s="9"/>
      <c r="AS321" s="9">
        <v>1.0000000000000004</v>
      </c>
      <c r="AT321" s="9">
        <v>0.9817999999999998</v>
      </c>
      <c r="AU321" s="9">
        <v>0.9999999999999998</v>
      </c>
      <c r="AV321" s="9">
        <v>0.9910000000000004</v>
      </c>
      <c r="AW321" s="9"/>
      <c r="AX321" s="9">
        <v>1.0000000000000007</v>
      </c>
      <c r="AY321" s="9">
        <v>1.0090000000000006</v>
      </c>
      <c r="AZ321" s="9"/>
      <c r="BA321" s="9">
        <v>0.9950000000000006</v>
      </c>
      <c r="BB321" s="9"/>
      <c r="BC321" s="9">
        <v>1.0000000000000007</v>
      </c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  <c r="DZ321" s="9"/>
      <c r="EA321" s="9"/>
      <c r="EB321" s="9"/>
      <c r="EC321" s="9"/>
      <c r="ED321" s="9"/>
      <c r="EE321" s="9"/>
      <c r="EF321" s="9"/>
      <c r="EG321" s="9"/>
    </row>
    <row r="322" ht="15.75" customHeight="1">
      <c r="B322" s="14">
        <v>314.5</v>
      </c>
      <c r="C322" s="8">
        <v>0.8950000000000007</v>
      </c>
      <c r="D322" s="9">
        <v>0.9220000000000007</v>
      </c>
      <c r="E322" s="9">
        <v>1.0002000070288328</v>
      </c>
      <c r="F322" s="9">
        <v>1.0000000000000004</v>
      </c>
      <c r="G322" s="9">
        <v>0.9859999999999999</v>
      </c>
      <c r="H322" s="9">
        <v>0.9990000000000006</v>
      </c>
      <c r="I322" s="9">
        <v>1.0024</v>
      </c>
      <c r="J322" s="9"/>
      <c r="K322" s="9"/>
      <c r="L322" s="9"/>
      <c r="M322" s="9"/>
      <c r="N322" s="9"/>
      <c r="O322" s="9">
        <v>0.9990000000000007</v>
      </c>
      <c r="P322" s="9">
        <v>0.9980000000000007</v>
      </c>
      <c r="Q322" s="9">
        <v>1.0000000000000004</v>
      </c>
      <c r="R322" s="10"/>
      <c r="S322" s="9">
        <v>1.0</v>
      </c>
      <c r="T322" s="9">
        <v>1.0000000000000007</v>
      </c>
      <c r="U322" s="10"/>
      <c r="V322" s="9">
        <v>1.0050000000000001</v>
      </c>
      <c r="W322" s="9">
        <v>1.0000000000000007</v>
      </c>
      <c r="X322" s="10"/>
      <c r="Y322" s="9">
        <v>0.9890000000000003</v>
      </c>
      <c r="Z322" s="9">
        <v>1.0000000000000004</v>
      </c>
      <c r="AA322" s="10"/>
      <c r="AB322" s="9">
        <v>1.0080000000000005</v>
      </c>
      <c r="AC322" s="9">
        <v>1.0000000000000007</v>
      </c>
      <c r="AD322" s="10"/>
      <c r="AE322" s="9">
        <v>0.9700000000000006</v>
      </c>
      <c r="AF322" s="9"/>
      <c r="AG322" s="9">
        <v>1.0000000000000007</v>
      </c>
      <c r="AH322" s="9">
        <v>1.0160000000000002</v>
      </c>
      <c r="AI322" s="9"/>
      <c r="AJ322" s="9">
        <v>1.0000000000000007</v>
      </c>
      <c r="AK322" s="9">
        <v>0.9940000000000007</v>
      </c>
      <c r="AL322" s="9">
        <v>1.0000000000000004</v>
      </c>
      <c r="AM322" s="9"/>
      <c r="AN322" s="9">
        <v>1.0000000000000004</v>
      </c>
      <c r="AO322" s="9"/>
      <c r="AP322" s="9"/>
      <c r="AQ322" s="9">
        <v>1.0000000000000004</v>
      </c>
      <c r="AR322" s="9"/>
      <c r="AS322" s="9">
        <v>1.0000000000000004</v>
      </c>
      <c r="AT322" s="9">
        <v>0.9819999999999998</v>
      </c>
      <c r="AU322" s="9">
        <v>0.9999999999999998</v>
      </c>
      <c r="AV322" s="9">
        <v>0.9910000000000004</v>
      </c>
      <c r="AW322" s="9"/>
      <c r="AX322" s="9">
        <v>1.0000000000000007</v>
      </c>
      <c r="AY322" s="9">
        <v>1.0090000000000006</v>
      </c>
      <c r="AZ322" s="9"/>
      <c r="BA322" s="9">
        <v>0.9950000000000006</v>
      </c>
      <c r="BB322" s="9"/>
      <c r="BC322" s="9">
        <v>1.0000000000000007</v>
      </c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  <c r="DF322" s="9"/>
      <c r="DG322" s="9"/>
      <c r="DH322" s="9"/>
      <c r="DI322" s="9"/>
      <c r="DJ322" s="9"/>
      <c r="DK322" s="9"/>
      <c r="DL322" s="9"/>
      <c r="DM322" s="9"/>
      <c r="DN322" s="9"/>
      <c r="DO322" s="9"/>
      <c r="DP322" s="9"/>
      <c r="DQ322" s="9"/>
      <c r="DR322" s="9"/>
      <c r="DS322" s="9"/>
      <c r="DT322" s="9"/>
      <c r="DU322" s="9"/>
      <c r="DV322" s="9"/>
      <c r="DW322" s="9"/>
      <c r="DX322" s="9"/>
      <c r="DY322" s="9"/>
      <c r="DZ322" s="9"/>
      <c r="EA322" s="9"/>
      <c r="EB322" s="9"/>
      <c r="EC322" s="9"/>
      <c r="ED322" s="9"/>
      <c r="EE322" s="9"/>
      <c r="EF322" s="9"/>
      <c r="EG322" s="9"/>
    </row>
    <row r="323" ht="15.75" customHeight="1">
      <c r="B323" s="14">
        <v>315.5</v>
      </c>
      <c r="C323" s="8">
        <v>0.8960000000000007</v>
      </c>
      <c r="D323" s="9">
        <v>0.9240000000000007</v>
      </c>
      <c r="E323" s="9">
        <v>1.0002000070550043</v>
      </c>
      <c r="F323" s="9">
        <v>1.0000000000000004</v>
      </c>
      <c r="G323" s="9">
        <v>0.9859999999999999</v>
      </c>
      <c r="H323" s="9">
        <v>0.9990000000000006</v>
      </c>
      <c r="I323" s="9">
        <v>1.0024</v>
      </c>
      <c r="J323" s="9"/>
      <c r="K323" s="9"/>
      <c r="L323" s="9"/>
      <c r="M323" s="9"/>
      <c r="N323" s="9"/>
      <c r="O323" s="9">
        <v>0.9990000000000007</v>
      </c>
      <c r="P323" s="9">
        <v>0.9980000000000007</v>
      </c>
      <c r="Q323" s="9">
        <v>1.0000000000000004</v>
      </c>
      <c r="R323" s="10"/>
      <c r="S323" s="9">
        <v>1.0</v>
      </c>
      <c r="T323" s="9">
        <v>1.0000000000000007</v>
      </c>
      <c r="U323" s="10"/>
      <c r="V323" s="9">
        <v>1.0050000000000001</v>
      </c>
      <c r="W323" s="9">
        <v>1.0000000000000007</v>
      </c>
      <c r="X323" s="10"/>
      <c r="Y323" s="9">
        <v>0.9890000000000003</v>
      </c>
      <c r="Z323" s="9">
        <v>1.0000000000000004</v>
      </c>
      <c r="AA323" s="10"/>
      <c r="AB323" s="9">
        <v>1.0080000000000005</v>
      </c>
      <c r="AC323" s="9">
        <v>1.0000000000000007</v>
      </c>
      <c r="AD323" s="10"/>
      <c r="AE323" s="9">
        <v>0.9700000000000006</v>
      </c>
      <c r="AF323" s="9"/>
      <c r="AG323" s="9">
        <v>1.0000000000000007</v>
      </c>
      <c r="AH323" s="9">
        <v>1.0160000000000002</v>
      </c>
      <c r="AI323" s="9"/>
      <c r="AJ323" s="9">
        <v>1.0000000000000007</v>
      </c>
      <c r="AK323" s="9">
        <v>0.9940000000000007</v>
      </c>
      <c r="AL323" s="9">
        <v>1.0000000000000004</v>
      </c>
      <c r="AM323" s="9"/>
      <c r="AN323" s="9">
        <v>1.0000000000000004</v>
      </c>
      <c r="AO323" s="9"/>
      <c r="AP323" s="9"/>
      <c r="AQ323" s="9">
        <v>1.0000000000000004</v>
      </c>
      <c r="AR323" s="9"/>
      <c r="AS323" s="9">
        <v>1.0000000000000004</v>
      </c>
      <c r="AT323" s="9">
        <v>0.9827999999999998</v>
      </c>
      <c r="AU323" s="9">
        <v>0.9999999999999998</v>
      </c>
      <c r="AV323" s="9">
        <v>0.9910000000000004</v>
      </c>
      <c r="AW323" s="9"/>
      <c r="AX323" s="9">
        <v>1.0000000000000007</v>
      </c>
      <c r="AY323" s="9">
        <v>1.0090000000000006</v>
      </c>
      <c r="AZ323" s="9"/>
      <c r="BA323" s="9">
        <v>0.9950000000000006</v>
      </c>
      <c r="BB323" s="9"/>
      <c r="BC323" s="9">
        <v>1.0000000000000007</v>
      </c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  <c r="DZ323" s="9"/>
      <c r="EA323" s="9"/>
      <c r="EB323" s="9"/>
      <c r="EC323" s="9"/>
      <c r="ED323" s="9"/>
      <c r="EE323" s="9"/>
      <c r="EF323" s="9"/>
      <c r="EG323" s="9"/>
    </row>
    <row r="324" ht="15.75" customHeight="1">
      <c r="B324" s="14">
        <v>316.5</v>
      </c>
      <c r="C324" s="8">
        <v>0.8980000000000007</v>
      </c>
      <c r="D324" s="9">
        <v>0.9260000000000007</v>
      </c>
      <c r="E324" s="9">
        <v>1.0002000070811758</v>
      </c>
      <c r="F324" s="9">
        <v>1.0000000000000004</v>
      </c>
      <c r="G324" s="9">
        <v>0.9859999999999999</v>
      </c>
      <c r="H324" s="9">
        <v>0.9990000000000006</v>
      </c>
      <c r="I324" s="9">
        <v>1.0024</v>
      </c>
      <c r="J324" s="9"/>
      <c r="K324" s="9"/>
      <c r="L324" s="9"/>
      <c r="M324" s="9"/>
      <c r="N324" s="9"/>
      <c r="O324" s="9">
        <v>0.9990000000000007</v>
      </c>
      <c r="P324" s="9">
        <v>0.9980000000000007</v>
      </c>
      <c r="Q324" s="9">
        <v>1.0000000000000004</v>
      </c>
      <c r="R324" s="10"/>
      <c r="S324" s="9">
        <v>1.0</v>
      </c>
      <c r="T324" s="9">
        <v>1.0000000000000007</v>
      </c>
      <c r="U324" s="10"/>
      <c r="V324" s="9">
        <v>1.0050000000000001</v>
      </c>
      <c r="W324" s="9">
        <v>1.0000000000000007</v>
      </c>
      <c r="X324" s="10"/>
      <c r="Y324" s="9">
        <v>0.9890000000000003</v>
      </c>
      <c r="Z324" s="9">
        <v>1.0000000000000004</v>
      </c>
      <c r="AA324" s="10"/>
      <c r="AB324" s="9">
        <v>1.0080000000000005</v>
      </c>
      <c r="AC324" s="9">
        <v>1.0000000000000007</v>
      </c>
      <c r="AD324" s="10"/>
      <c r="AE324" s="9">
        <v>0.9700000000000006</v>
      </c>
      <c r="AF324" s="9"/>
      <c r="AG324" s="9">
        <v>1.0000000000000007</v>
      </c>
      <c r="AH324" s="9">
        <v>1.0160000000000002</v>
      </c>
      <c r="AI324" s="9"/>
      <c r="AJ324" s="9">
        <v>1.0000000000000007</v>
      </c>
      <c r="AK324" s="9">
        <v>0.9940000000000007</v>
      </c>
      <c r="AL324" s="9">
        <v>1.0000000000000004</v>
      </c>
      <c r="AM324" s="9"/>
      <c r="AN324" s="9">
        <v>1.0000000000000004</v>
      </c>
      <c r="AO324" s="9"/>
      <c r="AP324" s="9"/>
      <c r="AQ324" s="9">
        <v>1.0000000000000004</v>
      </c>
      <c r="AR324" s="9"/>
      <c r="AS324" s="9">
        <v>1.0000000000000004</v>
      </c>
      <c r="AT324" s="9">
        <v>0.9829999999999998</v>
      </c>
      <c r="AU324" s="9">
        <v>0.9999999999999998</v>
      </c>
      <c r="AV324" s="9">
        <v>0.9910000000000004</v>
      </c>
      <c r="AW324" s="9"/>
      <c r="AX324" s="9">
        <v>1.0000000000000007</v>
      </c>
      <c r="AY324" s="9">
        <v>1.0090000000000006</v>
      </c>
      <c r="AZ324" s="9"/>
      <c r="BA324" s="9">
        <v>0.9950000000000006</v>
      </c>
      <c r="BB324" s="9"/>
      <c r="BC324" s="9">
        <v>1.0000000000000007</v>
      </c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9"/>
      <c r="DY324" s="9"/>
      <c r="DZ324" s="9"/>
      <c r="EA324" s="9"/>
      <c r="EB324" s="9"/>
      <c r="EC324" s="9"/>
      <c r="ED324" s="9"/>
      <c r="EE324" s="9"/>
      <c r="EF324" s="9"/>
      <c r="EG324" s="9"/>
    </row>
    <row r="325" ht="15.75" customHeight="1">
      <c r="B325" s="14">
        <v>317.5</v>
      </c>
      <c r="C325" s="8">
        <v>0.9000000000000007</v>
      </c>
      <c r="D325" s="9">
        <v>0.9270000000000007</v>
      </c>
      <c r="E325" s="9">
        <v>1.0002000071073474</v>
      </c>
      <c r="F325" s="9">
        <v>1.0000000000000004</v>
      </c>
      <c r="G325" s="9">
        <v>0.9859999999999999</v>
      </c>
      <c r="H325" s="9">
        <v>0.9990000000000006</v>
      </c>
      <c r="I325" s="9">
        <v>1.0024</v>
      </c>
      <c r="J325" s="9"/>
      <c r="K325" s="9"/>
      <c r="L325" s="9"/>
      <c r="M325" s="9"/>
      <c r="N325" s="9"/>
      <c r="O325" s="9">
        <v>0.9990000000000007</v>
      </c>
      <c r="P325" s="9">
        <v>0.9980000000000007</v>
      </c>
      <c r="Q325" s="9">
        <v>1.0000000000000004</v>
      </c>
      <c r="R325" s="10"/>
      <c r="S325" s="9">
        <v>1.0</v>
      </c>
      <c r="T325" s="9">
        <v>1.0000000000000007</v>
      </c>
      <c r="U325" s="10"/>
      <c r="V325" s="9">
        <v>1.0050000000000001</v>
      </c>
      <c r="W325" s="9">
        <v>1.0000000000000007</v>
      </c>
      <c r="X325" s="10"/>
      <c r="Y325" s="9">
        <v>0.9890000000000003</v>
      </c>
      <c r="Z325" s="9">
        <v>1.0000000000000004</v>
      </c>
      <c r="AA325" s="10"/>
      <c r="AB325" s="9">
        <v>1.0080000000000005</v>
      </c>
      <c r="AC325" s="9">
        <v>1.0000000000000007</v>
      </c>
      <c r="AD325" s="10"/>
      <c r="AE325" s="9">
        <v>0.9700000000000006</v>
      </c>
      <c r="AF325" s="9"/>
      <c r="AG325" s="9">
        <v>1.0000000000000007</v>
      </c>
      <c r="AH325" s="9">
        <v>1.0160000000000002</v>
      </c>
      <c r="AI325" s="9"/>
      <c r="AJ325" s="9">
        <v>1.0000000000000007</v>
      </c>
      <c r="AK325" s="9">
        <v>0.9940000000000007</v>
      </c>
      <c r="AL325" s="9">
        <v>1.0000000000000004</v>
      </c>
      <c r="AM325" s="9"/>
      <c r="AN325" s="9">
        <v>1.0000000000000004</v>
      </c>
      <c r="AO325" s="9"/>
      <c r="AP325" s="9"/>
      <c r="AQ325" s="9">
        <v>1.0000000000000004</v>
      </c>
      <c r="AR325" s="9"/>
      <c r="AS325" s="9">
        <v>1.0000000000000004</v>
      </c>
      <c r="AT325" s="9">
        <v>0.9833999999999997</v>
      </c>
      <c r="AU325" s="9">
        <v>0.9999999999999998</v>
      </c>
      <c r="AV325" s="9">
        <v>0.9910000000000004</v>
      </c>
      <c r="AW325" s="9"/>
      <c r="AX325" s="9">
        <v>1.0000000000000007</v>
      </c>
      <c r="AY325" s="9">
        <v>1.0090000000000006</v>
      </c>
      <c r="AZ325" s="9"/>
      <c r="BA325" s="9">
        <v>0.9950000000000006</v>
      </c>
      <c r="BB325" s="9"/>
      <c r="BC325" s="9">
        <v>1.0000000000000007</v>
      </c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  <c r="EC325" s="9"/>
      <c r="ED325" s="9"/>
      <c r="EE325" s="9"/>
      <c r="EF325" s="9"/>
      <c r="EG325" s="9"/>
    </row>
    <row r="326" ht="15.75" customHeight="1">
      <c r="B326" s="14">
        <v>318.5</v>
      </c>
      <c r="C326" s="8">
        <v>0.9030000000000007</v>
      </c>
      <c r="D326" s="9">
        <v>0.9270000000000007</v>
      </c>
      <c r="E326" s="9">
        <v>1.0002000071335189</v>
      </c>
      <c r="F326" s="9">
        <v>1.0000000000000004</v>
      </c>
      <c r="G326" s="9">
        <v>0.9859999999999999</v>
      </c>
      <c r="H326" s="9">
        <v>0.9990000000000006</v>
      </c>
      <c r="I326" s="9">
        <v>1.0024</v>
      </c>
      <c r="J326" s="9"/>
      <c r="K326" s="9"/>
      <c r="L326" s="9"/>
      <c r="M326" s="9"/>
      <c r="N326" s="9"/>
      <c r="O326" s="9">
        <v>0.9990000000000007</v>
      </c>
      <c r="P326" s="9">
        <v>0.9980000000000007</v>
      </c>
      <c r="Q326" s="9">
        <v>1.0000000000000004</v>
      </c>
      <c r="R326" s="10"/>
      <c r="S326" s="9">
        <v>1.0</v>
      </c>
      <c r="T326" s="9">
        <v>1.0000000000000007</v>
      </c>
      <c r="U326" s="10"/>
      <c r="V326" s="9">
        <v>1.0050000000000001</v>
      </c>
      <c r="W326" s="9">
        <v>1.0000000000000007</v>
      </c>
      <c r="X326" s="10"/>
      <c r="Y326" s="9">
        <v>0.9890000000000003</v>
      </c>
      <c r="Z326" s="9">
        <v>1.0000000000000004</v>
      </c>
      <c r="AA326" s="10"/>
      <c r="AB326" s="9">
        <v>1.0080000000000005</v>
      </c>
      <c r="AC326" s="9">
        <v>1.0000000000000007</v>
      </c>
      <c r="AD326" s="10"/>
      <c r="AE326" s="9">
        <v>0.9700000000000006</v>
      </c>
      <c r="AF326" s="9"/>
      <c r="AG326" s="9">
        <v>1.0000000000000007</v>
      </c>
      <c r="AH326" s="9">
        <v>1.0160000000000002</v>
      </c>
      <c r="AI326" s="9"/>
      <c r="AJ326" s="9">
        <v>1.0000000000000007</v>
      </c>
      <c r="AK326" s="9">
        <v>0.9940000000000007</v>
      </c>
      <c r="AL326" s="9">
        <v>1.0000000000000004</v>
      </c>
      <c r="AM326" s="9"/>
      <c r="AN326" s="9">
        <v>1.0000000000000004</v>
      </c>
      <c r="AO326" s="9"/>
      <c r="AP326" s="9"/>
      <c r="AQ326" s="9">
        <v>1.0000000000000004</v>
      </c>
      <c r="AR326" s="9"/>
      <c r="AS326" s="9">
        <v>1.0000000000000004</v>
      </c>
      <c r="AT326" s="9">
        <v>0.9837999999999997</v>
      </c>
      <c r="AU326" s="9">
        <v>0.9999999999999998</v>
      </c>
      <c r="AV326" s="9">
        <v>0.9910000000000004</v>
      </c>
      <c r="AW326" s="9"/>
      <c r="AX326" s="9">
        <v>1.0000000000000007</v>
      </c>
      <c r="AY326" s="9">
        <v>1.0090000000000006</v>
      </c>
      <c r="AZ326" s="9"/>
      <c r="BA326" s="9">
        <v>0.9950000000000006</v>
      </c>
      <c r="BB326" s="9"/>
      <c r="BC326" s="9">
        <v>1.0000000000000007</v>
      </c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  <c r="DM326" s="9"/>
      <c r="DN326" s="9"/>
      <c r="DO326" s="9"/>
      <c r="DP326" s="9"/>
      <c r="DQ326" s="9"/>
      <c r="DR326" s="9"/>
      <c r="DS326" s="9"/>
      <c r="DT326" s="9"/>
      <c r="DU326" s="9"/>
      <c r="DV326" s="9"/>
      <c r="DW326" s="9"/>
      <c r="DX326" s="9"/>
      <c r="DY326" s="9"/>
      <c r="DZ326" s="9"/>
      <c r="EA326" s="9"/>
      <c r="EB326" s="9"/>
      <c r="EC326" s="9"/>
      <c r="ED326" s="9"/>
      <c r="EE326" s="9"/>
      <c r="EF326" s="9"/>
      <c r="EG326" s="9"/>
    </row>
    <row r="327" ht="15.75" customHeight="1">
      <c r="B327" s="14">
        <v>319.5</v>
      </c>
      <c r="C327" s="8">
        <v>0.9030000000000007</v>
      </c>
      <c r="D327" s="9">
        <v>0.9290000000000007</v>
      </c>
      <c r="E327" s="9">
        <v>1.0002000071596904</v>
      </c>
      <c r="F327" s="9">
        <v>1.0000000000000004</v>
      </c>
      <c r="G327" s="9">
        <v>0.9859999999999999</v>
      </c>
      <c r="H327" s="9">
        <v>0.9990000000000006</v>
      </c>
      <c r="I327" s="9">
        <v>1.0024</v>
      </c>
      <c r="J327" s="9"/>
      <c r="K327" s="9"/>
      <c r="L327" s="9"/>
      <c r="M327" s="9"/>
      <c r="N327" s="9"/>
      <c r="O327" s="9">
        <v>0.9990000000000007</v>
      </c>
      <c r="P327" s="9">
        <v>0.9980000000000007</v>
      </c>
      <c r="Q327" s="9">
        <v>1.0000000000000004</v>
      </c>
      <c r="R327" s="10"/>
      <c r="S327" s="9">
        <v>1.0</v>
      </c>
      <c r="T327" s="9">
        <v>1.0000000000000007</v>
      </c>
      <c r="U327" s="10"/>
      <c r="V327" s="9">
        <v>1.0050000000000001</v>
      </c>
      <c r="W327" s="9">
        <v>1.0000000000000007</v>
      </c>
      <c r="X327" s="10"/>
      <c r="Y327" s="9">
        <v>0.9890000000000003</v>
      </c>
      <c r="Z327" s="9">
        <v>1.0000000000000004</v>
      </c>
      <c r="AA327" s="10"/>
      <c r="AB327" s="9">
        <v>1.0080000000000005</v>
      </c>
      <c r="AC327" s="9">
        <v>1.0000000000000007</v>
      </c>
      <c r="AD327" s="10"/>
      <c r="AE327" s="9">
        <v>0.9700000000000006</v>
      </c>
      <c r="AF327" s="9"/>
      <c r="AG327" s="9">
        <v>1.0000000000000007</v>
      </c>
      <c r="AH327" s="9">
        <v>1.0160000000000002</v>
      </c>
      <c r="AI327" s="9"/>
      <c r="AJ327" s="9">
        <v>1.0000000000000007</v>
      </c>
      <c r="AK327" s="9">
        <v>0.9940000000000007</v>
      </c>
      <c r="AL327" s="9">
        <v>1.0000000000000004</v>
      </c>
      <c r="AM327" s="9"/>
      <c r="AN327" s="9">
        <v>1.0000000000000004</v>
      </c>
      <c r="AO327" s="9"/>
      <c r="AP327" s="9"/>
      <c r="AQ327" s="9">
        <v>1.0000000000000004</v>
      </c>
      <c r="AR327" s="9"/>
      <c r="AS327" s="9">
        <v>1.0000000000000004</v>
      </c>
      <c r="AT327" s="9">
        <v>0.9839999999999997</v>
      </c>
      <c r="AU327" s="9">
        <v>0.9999999999999998</v>
      </c>
      <c r="AV327" s="9">
        <v>0.9910000000000004</v>
      </c>
      <c r="AW327" s="9"/>
      <c r="AX327" s="9">
        <v>1.0000000000000007</v>
      </c>
      <c r="AY327" s="9">
        <v>1.0090000000000006</v>
      </c>
      <c r="AZ327" s="9"/>
      <c r="BA327" s="9">
        <v>0.9950000000000006</v>
      </c>
      <c r="BB327" s="9"/>
      <c r="BC327" s="9">
        <v>1.0000000000000007</v>
      </c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9"/>
      <c r="DY327" s="9"/>
      <c r="DZ327" s="9"/>
      <c r="EA327" s="9"/>
      <c r="EB327" s="9"/>
      <c r="EC327" s="9"/>
      <c r="ED327" s="9"/>
      <c r="EE327" s="9"/>
      <c r="EF327" s="9"/>
      <c r="EG327" s="9"/>
    </row>
    <row r="328" ht="15.75" customHeight="1">
      <c r="B328" s="14">
        <v>320.5</v>
      </c>
      <c r="C328" s="8">
        <v>0.9070000000000007</v>
      </c>
      <c r="D328" s="9">
        <v>0.9350000000000007</v>
      </c>
      <c r="E328" s="9">
        <v>1.0002000071858619</v>
      </c>
      <c r="F328" s="9">
        <v>1.0000000000000004</v>
      </c>
      <c r="G328" s="9">
        <v>0.9859999999999999</v>
      </c>
      <c r="H328" s="9">
        <v>0.9990000000000006</v>
      </c>
      <c r="I328" s="9">
        <v>1.0024</v>
      </c>
      <c r="J328" s="9"/>
      <c r="K328" s="9"/>
      <c r="L328" s="9"/>
      <c r="M328" s="9"/>
      <c r="N328" s="9"/>
      <c r="O328" s="9">
        <v>0.9990000000000007</v>
      </c>
      <c r="P328" s="9">
        <v>0.9980000000000007</v>
      </c>
      <c r="Q328" s="9">
        <v>1.0000000000000004</v>
      </c>
      <c r="R328" s="10"/>
      <c r="S328" s="9">
        <v>1.0</v>
      </c>
      <c r="T328" s="9">
        <v>1.0000000000000007</v>
      </c>
      <c r="U328" s="10"/>
      <c r="V328" s="9">
        <v>1.0050000000000001</v>
      </c>
      <c r="W328" s="9">
        <v>1.0000000000000007</v>
      </c>
      <c r="X328" s="10"/>
      <c r="Y328" s="9">
        <v>0.9890000000000003</v>
      </c>
      <c r="Z328" s="9">
        <v>1.0000000000000004</v>
      </c>
      <c r="AA328" s="10"/>
      <c r="AB328" s="9">
        <v>1.0080000000000005</v>
      </c>
      <c r="AC328" s="9">
        <v>1.0000000000000007</v>
      </c>
      <c r="AD328" s="10"/>
      <c r="AE328" s="9">
        <v>0.9700000000000006</v>
      </c>
      <c r="AF328" s="9"/>
      <c r="AG328" s="9">
        <v>1.0000000000000007</v>
      </c>
      <c r="AH328" s="9">
        <v>1.0160000000000002</v>
      </c>
      <c r="AI328" s="9"/>
      <c r="AJ328" s="9">
        <v>1.0000000000000007</v>
      </c>
      <c r="AK328" s="9">
        <v>0.9940000000000007</v>
      </c>
      <c r="AL328" s="9">
        <v>1.0000000000000004</v>
      </c>
      <c r="AM328" s="9"/>
      <c r="AN328" s="9">
        <v>1.0000000000000004</v>
      </c>
      <c r="AO328" s="9"/>
      <c r="AP328" s="9"/>
      <c r="AQ328" s="9">
        <v>1.0000000000000004</v>
      </c>
      <c r="AR328" s="9"/>
      <c r="AS328" s="9">
        <v>1.0000000000000004</v>
      </c>
      <c r="AT328" s="9">
        <v>0.9839999999999997</v>
      </c>
      <c r="AU328" s="9">
        <v>0.9999999999999998</v>
      </c>
      <c r="AV328" s="9">
        <v>0.9910000000000004</v>
      </c>
      <c r="AW328" s="9"/>
      <c r="AX328" s="9">
        <v>1.0000000000000007</v>
      </c>
      <c r="AY328" s="9">
        <v>1.0090000000000006</v>
      </c>
      <c r="AZ328" s="9"/>
      <c r="BA328" s="9">
        <v>0.9950000000000006</v>
      </c>
      <c r="BB328" s="9"/>
      <c r="BC328" s="9">
        <v>1.0000000000000007</v>
      </c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  <c r="DM328" s="9"/>
      <c r="DN328" s="9"/>
      <c r="DO328" s="9"/>
      <c r="DP328" s="9"/>
      <c r="DQ328" s="9"/>
      <c r="DR328" s="9"/>
      <c r="DS328" s="9"/>
      <c r="DT328" s="9"/>
      <c r="DU328" s="9"/>
      <c r="DV328" s="9"/>
      <c r="DW328" s="9"/>
      <c r="DX328" s="9"/>
      <c r="DY328" s="9"/>
      <c r="DZ328" s="9"/>
      <c r="EA328" s="9"/>
      <c r="EB328" s="9"/>
      <c r="EC328" s="9"/>
      <c r="ED328" s="9"/>
      <c r="EE328" s="9"/>
      <c r="EF328" s="9"/>
      <c r="EG328" s="9"/>
    </row>
    <row r="329" ht="15.75" customHeight="1">
      <c r="B329" s="14">
        <v>321.5</v>
      </c>
      <c r="C329" s="8">
        <v>0.9090000000000007</v>
      </c>
      <c r="D329" s="9">
        <v>0.9370000000000007</v>
      </c>
      <c r="E329" s="9">
        <v>1.0002000072120334</v>
      </c>
      <c r="F329" s="9">
        <v>1.0000000000000004</v>
      </c>
      <c r="G329" s="9">
        <v>0.9859999999999999</v>
      </c>
      <c r="H329" s="9">
        <v>0.9990000000000006</v>
      </c>
      <c r="I329" s="9">
        <v>1.0024</v>
      </c>
      <c r="J329" s="9"/>
      <c r="K329" s="9"/>
      <c r="L329" s="9"/>
      <c r="M329" s="9"/>
      <c r="N329" s="9"/>
      <c r="O329" s="9">
        <v>0.9990000000000007</v>
      </c>
      <c r="P329" s="9">
        <v>0.9980000000000007</v>
      </c>
      <c r="Q329" s="9">
        <v>1.0000000000000004</v>
      </c>
      <c r="R329" s="10"/>
      <c r="S329" s="9">
        <v>1.0</v>
      </c>
      <c r="T329" s="9">
        <v>1.0000000000000007</v>
      </c>
      <c r="U329" s="10"/>
      <c r="V329" s="9">
        <v>1.0050000000000001</v>
      </c>
      <c r="W329" s="9">
        <v>1.0000000000000007</v>
      </c>
      <c r="X329" s="10"/>
      <c r="Y329" s="9">
        <v>0.9890000000000003</v>
      </c>
      <c r="Z329" s="9">
        <v>1.0000000000000004</v>
      </c>
      <c r="AA329" s="10"/>
      <c r="AB329" s="9">
        <v>1.0080000000000005</v>
      </c>
      <c r="AC329" s="9">
        <v>1.0000000000000007</v>
      </c>
      <c r="AD329" s="10"/>
      <c r="AE329" s="9">
        <v>0.9700000000000006</v>
      </c>
      <c r="AF329" s="9"/>
      <c r="AG329" s="9">
        <v>1.0000000000000007</v>
      </c>
      <c r="AH329" s="9">
        <v>1.0160000000000002</v>
      </c>
      <c r="AI329" s="9"/>
      <c r="AJ329" s="9">
        <v>1.0000000000000007</v>
      </c>
      <c r="AK329" s="9">
        <v>0.9940000000000007</v>
      </c>
      <c r="AL329" s="9">
        <v>1.0000000000000004</v>
      </c>
      <c r="AM329" s="9"/>
      <c r="AN329" s="9">
        <v>1.0000000000000004</v>
      </c>
      <c r="AO329" s="9"/>
      <c r="AP329" s="9"/>
      <c r="AQ329" s="9">
        <v>1.0000000000000004</v>
      </c>
      <c r="AR329" s="9"/>
      <c r="AS329" s="9">
        <v>1.0000000000000004</v>
      </c>
      <c r="AT329" s="9">
        <v>0.9841999999999996</v>
      </c>
      <c r="AU329" s="9">
        <v>0.9999999999999998</v>
      </c>
      <c r="AV329" s="9">
        <v>0.9910000000000004</v>
      </c>
      <c r="AW329" s="9"/>
      <c r="AX329" s="9">
        <v>1.0000000000000007</v>
      </c>
      <c r="AY329" s="9">
        <v>1.0090000000000006</v>
      </c>
      <c r="AZ329" s="9"/>
      <c r="BA329" s="9">
        <v>0.9950000000000006</v>
      </c>
      <c r="BB329" s="9"/>
      <c r="BC329" s="9">
        <v>1.0000000000000007</v>
      </c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  <c r="EE329" s="9"/>
      <c r="EF329" s="9"/>
      <c r="EG329" s="9"/>
    </row>
    <row r="330" ht="15.75" customHeight="1">
      <c r="B330" s="14">
        <v>322.5</v>
      </c>
      <c r="C330" s="8">
        <v>0.9100000000000007</v>
      </c>
      <c r="D330" s="9">
        <v>0.9370000000000007</v>
      </c>
      <c r="E330" s="9">
        <v>1.000200007238205</v>
      </c>
      <c r="F330" s="9">
        <v>1.0000000000000004</v>
      </c>
      <c r="G330" s="9">
        <v>0.9859999999999999</v>
      </c>
      <c r="H330" s="9">
        <v>0.9990000000000006</v>
      </c>
      <c r="I330" s="9">
        <v>1.0024</v>
      </c>
      <c r="J330" s="9"/>
      <c r="K330" s="9"/>
      <c r="L330" s="9"/>
      <c r="M330" s="9"/>
      <c r="N330" s="9"/>
      <c r="O330" s="9">
        <v>0.9990000000000007</v>
      </c>
      <c r="P330" s="9">
        <v>0.9980000000000007</v>
      </c>
      <c r="Q330" s="9">
        <v>1.0000000000000004</v>
      </c>
      <c r="R330" s="10"/>
      <c r="S330" s="9">
        <v>1.0</v>
      </c>
      <c r="T330" s="9">
        <v>1.0000000000000007</v>
      </c>
      <c r="U330" s="10"/>
      <c r="V330" s="9">
        <v>1.0050000000000001</v>
      </c>
      <c r="W330" s="9">
        <v>1.0000000000000007</v>
      </c>
      <c r="X330" s="10"/>
      <c r="Y330" s="9">
        <v>0.9890000000000003</v>
      </c>
      <c r="Z330" s="9">
        <v>1.0000000000000004</v>
      </c>
      <c r="AA330" s="10"/>
      <c r="AB330" s="9">
        <v>1.0080000000000005</v>
      </c>
      <c r="AC330" s="9">
        <v>1.0000000000000007</v>
      </c>
      <c r="AD330" s="10"/>
      <c r="AE330" s="9">
        <v>0.9700000000000006</v>
      </c>
      <c r="AF330" s="9"/>
      <c r="AG330" s="9">
        <v>1.0000000000000007</v>
      </c>
      <c r="AH330" s="9">
        <v>1.0160000000000002</v>
      </c>
      <c r="AI330" s="9"/>
      <c r="AJ330" s="9">
        <v>1.0000000000000007</v>
      </c>
      <c r="AK330" s="9">
        <v>0.9940000000000007</v>
      </c>
      <c r="AL330" s="9">
        <v>1.0000000000000004</v>
      </c>
      <c r="AM330" s="9"/>
      <c r="AN330" s="9">
        <v>1.0000000000000004</v>
      </c>
      <c r="AO330" s="9"/>
      <c r="AP330" s="9"/>
      <c r="AQ330" s="9">
        <v>1.0000000000000004</v>
      </c>
      <c r="AR330" s="9"/>
      <c r="AS330" s="9">
        <v>1.0000000000000004</v>
      </c>
      <c r="AT330" s="9">
        <v>0.9845999999999996</v>
      </c>
      <c r="AU330" s="9">
        <v>0.9999999999999998</v>
      </c>
      <c r="AV330" s="9">
        <v>0.9910000000000004</v>
      </c>
      <c r="AW330" s="9"/>
      <c r="AX330" s="9">
        <v>1.0000000000000007</v>
      </c>
      <c r="AY330" s="9">
        <v>1.0090000000000006</v>
      </c>
      <c r="AZ330" s="9"/>
      <c r="BA330" s="9">
        <v>0.9950000000000006</v>
      </c>
      <c r="BB330" s="9"/>
      <c r="BC330" s="9">
        <v>1.0000000000000007</v>
      </c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  <c r="ED330" s="9"/>
      <c r="EE330" s="9"/>
      <c r="EF330" s="9"/>
      <c r="EG330" s="9"/>
    </row>
    <row r="331" ht="15.75" customHeight="1">
      <c r="B331" s="14">
        <v>323.5</v>
      </c>
      <c r="C331" s="8">
        <v>0.9130000000000007</v>
      </c>
      <c r="D331" s="9">
        <v>0.9390000000000007</v>
      </c>
      <c r="E331" s="9">
        <v>1.0002000072643764</v>
      </c>
      <c r="F331" s="9">
        <v>1.0000000000000004</v>
      </c>
      <c r="G331" s="9">
        <v>0.9859999999999999</v>
      </c>
      <c r="H331" s="9">
        <v>0.9990000000000006</v>
      </c>
      <c r="I331" s="9">
        <v>1.0024</v>
      </c>
      <c r="J331" s="9"/>
      <c r="K331" s="9"/>
      <c r="L331" s="9"/>
      <c r="M331" s="9"/>
      <c r="N331" s="9"/>
      <c r="O331" s="9">
        <v>0.9990000000000007</v>
      </c>
      <c r="P331" s="9">
        <v>0.9980000000000007</v>
      </c>
      <c r="Q331" s="9">
        <v>1.0000000000000004</v>
      </c>
      <c r="R331" s="10"/>
      <c r="S331" s="9">
        <v>1.0</v>
      </c>
      <c r="T331" s="9">
        <v>1.0000000000000007</v>
      </c>
      <c r="U331" s="10"/>
      <c r="V331" s="9">
        <v>1.0050000000000001</v>
      </c>
      <c r="W331" s="9">
        <v>1.0000000000000007</v>
      </c>
      <c r="X331" s="10"/>
      <c r="Y331" s="9">
        <v>0.9890000000000003</v>
      </c>
      <c r="Z331" s="9">
        <v>1.0000000000000004</v>
      </c>
      <c r="AA331" s="10"/>
      <c r="AB331" s="9">
        <v>1.0080000000000005</v>
      </c>
      <c r="AC331" s="9">
        <v>1.0000000000000007</v>
      </c>
      <c r="AD331" s="10"/>
      <c r="AE331" s="9">
        <v>0.9700000000000006</v>
      </c>
      <c r="AF331" s="9"/>
      <c r="AG331" s="9">
        <v>1.0000000000000007</v>
      </c>
      <c r="AH331" s="9">
        <v>1.0160000000000002</v>
      </c>
      <c r="AI331" s="9"/>
      <c r="AJ331" s="9">
        <v>1.0000000000000007</v>
      </c>
      <c r="AK331" s="9">
        <v>0.9940000000000007</v>
      </c>
      <c r="AL331" s="9">
        <v>1.0000000000000004</v>
      </c>
      <c r="AM331" s="9"/>
      <c r="AN331" s="9">
        <v>1.0000000000000004</v>
      </c>
      <c r="AO331" s="9"/>
      <c r="AP331" s="9"/>
      <c r="AQ331" s="9">
        <v>1.0000000000000004</v>
      </c>
      <c r="AR331" s="9"/>
      <c r="AS331" s="9">
        <v>1.0000000000000004</v>
      </c>
      <c r="AT331" s="9">
        <v>0.9849999999999995</v>
      </c>
      <c r="AU331" s="9">
        <v>0.9999999999999998</v>
      </c>
      <c r="AV331" s="9">
        <v>0.9910000000000004</v>
      </c>
      <c r="AW331" s="9"/>
      <c r="AX331" s="9">
        <v>1.0000000000000007</v>
      </c>
      <c r="AY331" s="9">
        <v>1.0090000000000006</v>
      </c>
      <c r="AZ331" s="9"/>
      <c r="BA331" s="9">
        <v>0.9950000000000006</v>
      </c>
      <c r="BB331" s="9"/>
      <c r="BC331" s="9">
        <v>1.0000000000000007</v>
      </c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  <c r="EE331" s="9"/>
      <c r="EF331" s="9"/>
      <c r="EG331" s="9"/>
    </row>
    <row r="332" ht="15.75" customHeight="1">
      <c r="B332" s="14">
        <v>324.5</v>
      </c>
      <c r="C332" s="8">
        <v>0.9130000000000007</v>
      </c>
      <c r="D332" s="9">
        <v>0.9390000000000007</v>
      </c>
      <c r="E332" s="9">
        <v>1.000200007290548</v>
      </c>
      <c r="F332" s="9">
        <v>1.0000000000000004</v>
      </c>
      <c r="G332" s="9">
        <v>0.9859999999999999</v>
      </c>
      <c r="H332" s="9">
        <v>0.9990000000000006</v>
      </c>
      <c r="I332" s="9">
        <v>1.0024</v>
      </c>
      <c r="J332" s="9"/>
      <c r="K332" s="9"/>
      <c r="L332" s="9"/>
      <c r="M332" s="9"/>
      <c r="N332" s="9"/>
      <c r="O332" s="9">
        <v>0.9990000000000007</v>
      </c>
      <c r="P332" s="9">
        <v>0.9980000000000007</v>
      </c>
      <c r="Q332" s="9">
        <v>1.0000000000000004</v>
      </c>
      <c r="R332" s="10"/>
      <c r="S332" s="9">
        <v>1.0</v>
      </c>
      <c r="T332" s="9">
        <v>1.0000000000000007</v>
      </c>
      <c r="U332" s="10"/>
      <c r="V332" s="9">
        <v>1.0050000000000001</v>
      </c>
      <c r="W332" s="9">
        <v>1.0000000000000007</v>
      </c>
      <c r="X332" s="10"/>
      <c r="Y332" s="9">
        <v>0.9890000000000003</v>
      </c>
      <c r="Z332" s="9">
        <v>1.0000000000000004</v>
      </c>
      <c r="AA332" s="10"/>
      <c r="AB332" s="9">
        <v>1.0080000000000005</v>
      </c>
      <c r="AC332" s="9">
        <v>1.0000000000000007</v>
      </c>
      <c r="AD332" s="10"/>
      <c r="AE332" s="9">
        <v>0.9700000000000006</v>
      </c>
      <c r="AF332" s="9"/>
      <c r="AG332" s="9">
        <v>1.0000000000000007</v>
      </c>
      <c r="AH332" s="9">
        <v>1.0160000000000002</v>
      </c>
      <c r="AI332" s="9"/>
      <c r="AJ332" s="9">
        <v>1.0000000000000007</v>
      </c>
      <c r="AK332" s="9">
        <v>0.9940000000000007</v>
      </c>
      <c r="AL332" s="9">
        <v>1.0000000000000004</v>
      </c>
      <c r="AM332" s="9"/>
      <c r="AN332" s="9">
        <v>1.0000000000000004</v>
      </c>
      <c r="AO332" s="9"/>
      <c r="AP332" s="9"/>
      <c r="AQ332" s="9">
        <v>1.0000000000000004</v>
      </c>
      <c r="AR332" s="9"/>
      <c r="AS332" s="9">
        <v>1.0000000000000004</v>
      </c>
      <c r="AT332" s="9">
        <v>0.9853999999999995</v>
      </c>
      <c r="AU332" s="9">
        <v>0.9999999999999998</v>
      </c>
      <c r="AV332" s="9">
        <v>0.9910000000000004</v>
      </c>
      <c r="AW332" s="9"/>
      <c r="AX332" s="9">
        <v>1.0000000000000007</v>
      </c>
      <c r="AY332" s="9">
        <v>1.0090000000000006</v>
      </c>
      <c r="AZ332" s="9"/>
      <c r="BA332" s="9">
        <v>0.9950000000000006</v>
      </c>
      <c r="BB332" s="9"/>
      <c r="BC332" s="9">
        <v>1.0000000000000007</v>
      </c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9"/>
      <c r="DN332" s="9"/>
      <c r="DO332" s="9"/>
      <c r="DP332" s="9"/>
      <c r="DQ332" s="9"/>
      <c r="DR332" s="9"/>
      <c r="DS332" s="9"/>
      <c r="DT332" s="9"/>
      <c r="DU332" s="9"/>
      <c r="DV332" s="9"/>
      <c r="DW332" s="9"/>
      <c r="DX332" s="9"/>
      <c r="DY332" s="9"/>
      <c r="DZ332" s="9"/>
      <c r="EA332" s="9"/>
      <c r="EB332" s="9"/>
      <c r="EC332" s="9"/>
      <c r="ED332" s="9"/>
      <c r="EE332" s="9"/>
      <c r="EF332" s="9"/>
      <c r="EG332" s="9"/>
    </row>
    <row r="333" ht="15.75" customHeight="1">
      <c r="B333" s="14">
        <v>325.5</v>
      </c>
      <c r="C333" s="8">
        <v>0.9150000000000007</v>
      </c>
      <c r="D333" s="9">
        <v>0.9400000000000007</v>
      </c>
      <c r="E333" s="9">
        <v>1.0002000073167194</v>
      </c>
      <c r="F333" s="9">
        <v>1.0000000000000004</v>
      </c>
      <c r="G333" s="9">
        <v>0.9859999999999999</v>
      </c>
      <c r="H333" s="9">
        <v>0.9990000000000006</v>
      </c>
      <c r="I333" s="9">
        <v>1.0024</v>
      </c>
      <c r="J333" s="9"/>
      <c r="K333" s="9"/>
      <c r="L333" s="9"/>
      <c r="M333" s="9"/>
      <c r="N333" s="9"/>
      <c r="O333" s="9">
        <v>0.9990000000000007</v>
      </c>
      <c r="P333" s="9">
        <v>0.9980000000000007</v>
      </c>
      <c r="Q333" s="9">
        <v>1.0000000000000004</v>
      </c>
      <c r="R333" s="10"/>
      <c r="S333" s="9">
        <v>1.0</v>
      </c>
      <c r="T333" s="9">
        <v>1.0000000000000007</v>
      </c>
      <c r="U333" s="10"/>
      <c r="V333" s="9">
        <v>1.0050000000000001</v>
      </c>
      <c r="W333" s="9">
        <v>1.0000000000000007</v>
      </c>
      <c r="X333" s="10"/>
      <c r="Y333" s="9">
        <v>0.9890000000000003</v>
      </c>
      <c r="Z333" s="9">
        <v>1.0000000000000004</v>
      </c>
      <c r="AA333" s="10"/>
      <c r="AB333" s="9">
        <v>1.0080000000000005</v>
      </c>
      <c r="AC333" s="9">
        <v>1.0000000000000007</v>
      </c>
      <c r="AD333" s="10"/>
      <c r="AE333" s="9">
        <v>0.9700000000000006</v>
      </c>
      <c r="AF333" s="9"/>
      <c r="AG333" s="9">
        <v>1.0000000000000007</v>
      </c>
      <c r="AH333" s="9">
        <v>1.0160000000000002</v>
      </c>
      <c r="AI333" s="9"/>
      <c r="AJ333" s="9">
        <v>1.0000000000000007</v>
      </c>
      <c r="AK333" s="9">
        <v>0.9940000000000007</v>
      </c>
      <c r="AL333" s="9">
        <v>1.0000000000000004</v>
      </c>
      <c r="AM333" s="9"/>
      <c r="AN333" s="9">
        <v>1.0000000000000004</v>
      </c>
      <c r="AO333" s="9"/>
      <c r="AP333" s="9"/>
      <c r="AQ333" s="9">
        <v>1.0000000000000004</v>
      </c>
      <c r="AR333" s="9"/>
      <c r="AS333" s="9">
        <v>1.0000000000000004</v>
      </c>
      <c r="AT333" s="9">
        <v>0.9853999999999995</v>
      </c>
      <c r="AU333" s="9">
        <v>0.9999999999999998</v>
      </c>
      <c r="AV333" s="9">
        <v>0.9910000000000004</v>
      </c>
      <c r="AW333" s="9"/>
      <c r="AX333" s="9">
        <v>1.0000000000000007</v>
      </c>
      <c r="AY333" s="9">
        <v>1.0090000000000006</v>
      </c>
      <c r="AZ333" s="9"/>
      <c r="BA333" s="9">
        <v>0.9950000000000006</v>
      </c>
      <c r="BB333" s="9"/>
      <c r="BC333" s="9">
        <v>1.0000000000000007</v>
      </c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</row>
    <row r="334" ht="15.75" customHeight="1">
      <c r="B334" s="14">
        <v>326.5</v>
      </c>
      <c r="C334" s="8">
        <v>0.9160000000000007</v>
      </c>
      <c r="D334" s="9">
        <v>0.9400000000000007</v>
      </c>
      <c r="E334" s="9">
        <v>1.000200007342891</v>
      </c>
      <c r="F334" s="9">
        <v>1.0000000000000004</v>
      </c>
      <c r="G334" s="9">
        <v>0.9859999999999999</v>
      </c>
      <c r="H334" s="9">
        <v>0.9990000000000006</v>
      </c>
      <c r="I334" s="9">
        <v>1.0024</v>
      </c>
      <c r="J334" s="9"/>
      <c r="K334" s="9"/>
      <c r="L334" s="9"/>
      <c r="M334" s="9"/>
      <c r="N334" s="9"/>
      <c r="O334" s="9">
        <v>0.9990000000000007</v>
      </c>
      <c r="P334" s="9">
        <v>0.9980000000000007</v>
      </c>
      <c r="Q334" s="9">
        <v>1.0000000000000004</v>
      </c>
      <c r="R334" s="10"/>
      <c r="S334" s="9">
        <v>1.0</v>
      </c>
      <c r="T334" s="9">
        <v>1.0000000000000007</v>
      </c>
      <c r="U334" s="10"/>
      <c r="V334" s="9">
        <v>1.0050000000000001</v>
      </c>
      <c r="W334" s="9">
        <v>1.0000000000000007</v>
      </c>
      <c r="X334" s="10"/>
      <c r="Y334" s="9">
        <v>0.9890000000000003</v>
      </c>
      <c r="Z334" s="9">
        <v>1.0000000000000004</v>
      </c>
      <c r="AA334" s="10"/>
      <c r="AB334" s="9">
        <v>1.0080000000000005</v>
      </c>
      <c r="AC334" s="9">
        <v>1.0000000000000007</v>
      </c>
      <c r="AD334" s="10"/>
      <c r="AE334" s="9">
        <v>0.9700000000000006</v>
      </c>
      <c r="AF334" s="9"/>
      <c r="AG334" s="9">
        <v>1.0000000000000007</v>
      </c>
      <c r="AH334" s="9">
        <v>1.0160000000000002</v>
      </c>
      <c r="AI334" s="9"/>
      <c r="AJ334" s="9">
        <v>1.0000000000000007</v>
      </c>
      <c r="AK334" s="9">
        <v>0.9940000000000007</v>
      </c>
      <c r="AL334" s="9">
        <v>1.0000000000000004</v>
      </c>
      <c r="AM334" s="9"/>
      <c r="AN334" s="9">
        <v>1.0000000000000004</v>
      </c>
      <c r="AO334" s="9"/>
      <c r="AP334" s="9"/>
      <c r="AQ334" s="9">
        <v>1.0000000000000004</v>
      </c>
      <c r="AR334" s="9"/>
      <c r="AS334" s="9">
        <v>1.0000000000000004</v>
      </c>
      <c r="AT334" s="9">
        <v>0.9855999999999995</v>
      </c>
      <c r="AU334" s="9">
        <v>0.9999999999999998</v>
      </c>
      <c r="AV334" s="9">
        <v>0.9910000000000004</v>
      </c>
      <c r="AW334" s="9"/>
      <c r="AX334" s="9">
        <v>1.0000000000000007</v>
      </c>
      <c r="AY334" s="9">
        <v>0.9680000000000005</v>
      </c>
      <c r="AZ334" s="9"/>
      <c r="BA334" s="9">
        <v>0.9950000000000006</v>
      </c>
      <c r="BB334" s="9"/>
      <c r="BC334" s="9">
        <v>1.0000000000000007</v>
      </c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</row>
    <row r="335" ht="15.75" customHeight="1">
      <c r="B335" s="14">
        <v>327.5</v>
      </c>
      <c r="C335" s="8">
        <v>0.9210000000000007</v>
      </c>
      <c r="D335" s="9">
        <v>0.9450000000000007</v>
      </c>
      <c r="E335" s="9">
        <v>1.0002000073690624</v>
      </c>
      <c r="F335" s="9">
        <v>1.0000000000000004</v>
      </c>
      <c r="G335" s="9">
        <v>0.9859999999999999</v>
      </c>
      <c r="H335" s="9">
        <v>0.9990000000000006</v>
      </c>
      <c r="I335" s="9">
        <v>1.0024</v>
      </c>
      <c r="J335" s="9"/>
      <c r="K335" s="9"/>
      <c r="L335" s="9"/>
      <c r="M335" s="9"/>
      <c r="N335" s="9"/>
      <c r="O335" s="9">
        <v>0.9990000000000007</v>
      </c>
      <c r="P335" s="9">
        <v>0.9980000000000007</v>
      </c>
      <c r="Q335" s="9">
        <v>1.0000000000000004</v>
      </c>
      <c r="R335" s="10"/>
      <c r="S335" s="9">
        <v>1.0</v>
      </c>
      <c r="T335" s="9">
        <v>1.0000000000000007</v>
      </c>
      <c r="U335" s="10"/>
      <c r="V335" s="9">
        <v>1.0050000000000001</v>
      </c>
      <c r="W335" s="9">
        <v>1.0000000000000007</v>
      </c>
      <c r="X335" s="10"/>
      <c r="Y335" s="9">
        <v>0.9890000000000003</v>
      </c>
      <c r="Z335" s="9">
        <v>1.0000000000000004</v>
      </c>
      <c r="AA335" s="10"/>
      <c r="AB335" s="9">
        <v>1.0080000000000005</v>
      </c>
      <c r="AC335" s="9">
        <v>1.0000000000000007</v>
      </c>
      <c r="AD335" s="10"/>
      <c r="AE335" s="9">
        <v>0.9700000000000006</v>
      </c>
      <c r="AF335" s="9"/>
      <c r="AG335" s="9">
        <v>1.0000000000000007</v>
      </c>
      <c r="AH335" s="9">
        <v>1.0160000000000002</v>
      </c>
      <c r="AI335" s="9"/>
      <c r="AJ335" s="9">
        <v>1.0000000000000007</v>
      </c>
      <c r="AK335" s="9">
        <v>0.9940000000000007</v>
      </c>
      <c r="AL335" s="9">
        <v>1.0000000000000004</v>
      </c>
      <c r="AM335" s="9"/>
      <c r="AN335" s="9">
        <v>1.0000000000000004</v>
      </c>
      <c r="AO335" s="9"/>
      <c r="AP335" s="9"/>
      <c r="AQ335" s="9">
        <v>1.0000000000000004</v>
      </c>
      <c r="AR335" s="9"/>
      <c r="AS335" s="9">
        <v>1.0000000000000004</v>
      </c>
      <c r="AT335" s="9">
        <v>0.9857999999999995</v>
      </c>
      <c r="AU335" s="9">
        <v>0.9999999999999998</v>
      </c>
      <c r="AV335" s="9">
        <v>0.9910000000000004</v>
      </c>
      <c r="AW335" s="9"/>
      <c r="AX335" s="9">
        <v>1.0000000000000007</v>
      </c>
      <c r="AY335" s="9">
        <v>0.9680000000000005</v>
      </c>
      <c r="AZ335" s="9"/>
      <c r="BA335" s="9">
        <v>0.9950000000000006</v>
      </c>
      <c r="BB335" s="9"/>
      <c r="BC335" s="9">
        <v>1.0000000000000007</v>
      </c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</row>
    <row r="336" ht="15.75" customHeight="1">
      <c r="B336" s="14">
        <v>328.5</v>
      </c>
      <c r="C336" s="8">
        <v>0.9230000000000007</v>
      </c>
      <c r="D336" s="9">
        <v>0.9480000000000007</v>
      </c>
      <c r="E336" s="9">
        <v>1.000200007395234</v>
      </c>
      <c r="F336" s="9">
        <v>1.0000000000000004</v>
      </c>
      <c r="G336" s="9">
        <v>0.9859999999999999</v>
      </c>
      <c r="H336" s="9">
        <v>0.9990000000000006</v>
      </c>
      <c r="I336" s="9">
        <v>1.0024</v>
      </c>
      <c r="J336" s="9"/>
      <c r="K336" s="9"/>
      <c r="L336" s="9"/>
      <c r="M336" s="9"/>
      <c r="N336" s="9"/>
      <c r="O336" s="9">
        <v>0.9990000000000007</v>
      </c>
      <c r="P336" s="9">
        <v>0.9980000000000007</v>
      </c>
      <c r="Q336" s="9">
        <v>1.0000000000000004</v>
      </c>
      <c r="R336" s="10"/>
      <c r="S336" s="9">
        <v>1.0</v>
      </c>
      <c r="T336" s="9">
        <v>1.0000000000000007</v>
      </c>
      <c r="U336" s="10"/>
      <c r="V336" s="9">
        <v>1.0050000000000001</v>
      </c>
      <c r="W336" s="9">
        <v>1.0000000000000007</v>
      </c>
      <c r="X336" s="10"/>
      <c r="Y336" s="9">
        <v>0.9890000000000003</v>
      </c>
      <c r="Z336" s="9">
        <v>1.0000000000000004</v>
      </c>
      <c r="AA336" s="10"/>
      <c r="AB336" s="9">
        <v>1.0080000000000005</v>
      </c>
      <c r="AC336" s="9">
        <v>1.0000000000000007</v>
      </c>
      <c r="AD336" s="10"/>
      <c r="AE336" s="9">
        <v>0.9700000000000006</v>
      </c>
      <c r="AF336" s="9"/>
      <c r="AG336" s="9">
        <v>1.0000000000000007</v>
      </c>
      <c r="AH336" s="9">
        <v>1.0160000000000002</v>
      </c>
      <c r="AI336" s="9"/>
      <c r="AJ336" s="9">
        <v>1.0000000000000007</v>
      </c>
      <c r="AK336" s="9">
        <v>0.9940000000000007</v>
      </c>
      <c r="AL336" s="9">
        <v>1.0000000000000004</v>
      </c>
      <c r="AM336" s="9"/>
      <c r="AN336" s="9">
        <v>1.0000000000000004</v>
      </c>
      <c r="AO336" s="9"/>
      <c r="AP336" s="9"/>
      <c r="AQ336" s="9">
        <v>1.0000000000000004</v>
      </c>
      <c r="AR336" s="9"/>
      <c r="AS336" s="9">
        <v>1.0000000000000004</v>
      </c>
      <c r="AT336" s="9">
        <v>0.9863999999999995</v>
      </c>
      <c r="AU336" s="9">
        <v>0.9999999999999998</v>
      </c>
      <c r="AV336" s="9">
        <v>0.9910000000000004</v>
      </c>
      <c r="AW336" s="9"/>
      <c r="AX336" s="9">
        <v>1.0000000000000007</v>
      </c>
      <c r="AY336" s="9">
        <v>0.9680000000000005</v>
      </c>
      <c r="AZ336" s="9"/>
      <c r="BA336" s="9">
        <v>0.9950000000000006</v>
      </c>
      <c r="BB336" s="9"/>
      <c r="BC336" s="9">
        <v>1.0000000000000007</v>
      </c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  <c r="EC336" s="9"/>
      <c r="ED336" s="9"/>
      <c r="EE336" s="9"/>
      <c r="EF336" s="9"/>
      <c r="EG336" s="9"/>
    </row>
    <row r="337" ht="15.75" customHeight="1">
      <c r="B337" s="14">
        <v>329.5</v>
      </c>
      <c r="C337" s="8">
        <v>0.9250000000000007</v>
      </c>
      <c r="D337" s="9">
        <v>0.9490000000000007</v>
      </c>
      <c r="E337" s="9">
        <v>1.0002000074214055</v>
      </c>
      <c r="F337" s="9">
        <v>1.0000000000000004</v>
      </c>
      <c r="G337" s="9">
        <v>0.9859999999999999</v>
      </c>
      <c r="H337" s="9">
        <v>0.9990000000000006</v>
      </c>
      <c r="I337" s="9">
        <v>1.0024</v>
      </c>
      <c r="J337" s="9"/>
      <c r="K337" s="9"/>
      <c r="L337" s="9"/>
      <c r="M337" s="9"/>
      <c r="N337" s="9"/>
      <c r="O337" s="9">
        <v>0.9990000000000007</v>
      </c>
      <c r="P337" s="9">
        <v>0.9980000000000007</v>
      </c>
      <c r="Q337" s="9">
        <v>1.0000000000000004</v>
      </c>
      <c r="R337" s="10"/>
      <c r="S337" s="9">
        <v>1.0</v>
      </c>
      <c r="T337" s="9">
        <v>1.0000000000000007</v>
      </c>
      <c r="U337" s="10"/>
      <c r="V337" s="9">
        <v>1.0050000000000001</v>
      </c>
      <c r="W337" s="9">
        <v>1.0000000000000007</v>
      </c>
      <c r="X337" s="10"/>
      <c r="Y337" s="9">
        <v>0.9890000000000003</v>
      </c>
      <c r="Z337" s="9">
        <v>1.0000000000000004</v>
      </c>
      <c r="AA337" s="10"/>
      <c r="AB337" s="9">
        <v>1.0080000000000005</v>
      </c>
      <c r="AC337" s="9">
        <v>1.0000000000000007</v>
      </c>
      <c r="AD337" s="10"/>
      <c r="AE337" s="9">
        <v>0.9700000000000006</v>
      </c>
      <c r="AF337" s="9"/>
      <c r="AG337" s="9">
        <v>1.0000000000000007</v>
      </c>
      <c r="AH337" s="9">
        <v>1.0160000000000002</v>
      </c>
      <c r="AI337" s="9"/>
      <c r="AJ337" s="9">
        <v>1.0000000000000007</v>
      </c>
      <c r="AK337" s="9">
        <v>0.9940000000000007</v>
      </c>
      <c r="AL337" s="9">
        <v>1.0000000000000004</v>
      </c>
      <c r="AM337" s="9"/>
      <c r="AN337" s="9">
        <v>1.0000000000000004</v>
      </c>
      <c r="AO337" s="9"/>
      <c r="AP337" s="9"/>
      <c r="AQ337" s="9">
        <v>1.0000000000000004</v>
      </c>
      <c r="AR337" s="9"/>
      <c r="AS337" s="9">
        <v>1.0000000000000004</v>
      </c>
      <c r="AT337" s="9">
        <v>0.9865999999999995</v>
      </c>
      <c r="AU337" s="9">
        <v>0.9999999999999998</v>
      </c>
      <c r="AV337" s="9">
        <v>0.9910000000000004</v>
      </c>
      <c r="AW337" s="9"/>
      <c r="AX337" s="9">
        <v>1.0000000000000007</v>
      </c>
      <c r="AY337" s="9">
        <v>0.9680000000000005</v>
      </c>
      <c r="AZ337" s="9"/>
      <c r="BA337" s="9">
        <v>0.9950000000000006</v>
      </c>
      <c r="BB337" s="9"/>
      <c r="BC337" s="9">
        <v>1.0000000000000007</v>
      </c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</row>
    <row r="338" ht="15.75" customHeight="1">
      <c r="B338" s="14">
        <v>330.5</v>
      </c>
      <c r="C338" s="8">
        <v>0.9280000000000007</v>
      </c>
      <c r="D338" s="9">
        <v>0.9510000000000007</v>
      </c>
      <c r="E338" s="9">
        <v>1.000200007447577</v>
      </c>
      <c r="F338" s="9">
        <v>1.0000000000000004</v>
      </c>
      <c r="G338" s="9">
        <v>0.9859999999999999</v>
      </c>
      <c r="H338" s="9">
        <v>0.9990000000000006</v>
      </c>
      <c r="I338" s="9">
        <v>1.0024</v>
      </c>
      <c r="J338" s="9"/>
      <c r="K338" s="9"/>
      <c r="L338" s="9"/>
      <c r="M338" s="9"/>
      <c r="N338" s="9"/>
      <c r="O338" s="9">
        <v>0.9990000000000007</v>
      </c>
      <c r="P338" s="9">
        <v>0.9980000000000007</v>
      </c>
      <c r="Q338" s="9">
        <v>1.0000000000000004</v>
      </c>
      <c r="R338" s="10"/>
      <c r="S338" s="9">
        <v>1.0</v>
      </c>
      <c r="T338" s="9">
        <v>1.0000000000000007</v>
      </c>
      <c r="U338" s="10"/>
      <c r="V338" s="9">
        <v>1.0050000000000001</v>
      </c>
      <c r="W338" s="9">
        <v>1.0000000000000007</v>
      </c>
      <c r="X338" s="10"/>
      <c r="Y338" s="9">
        <v>0.9890000000000003</v>
      </c>
      <c r="Z338" s="9">
        <v>1.0000000000000004</v>
      </c>
      <c r="AA338" s="10"/>
      <c r="AB338" s="9">
        <v>1.0080000000000005</v>
      </c>
      <c r="AC338" s="9">
        <v>1.0000000000000007</v>
      </c>
      <c r="AD338" s="10"/>
      <c r="AE338" s="9">
        <v>0.9700000000000006</v>
      </c>
      <c r="AF338" s="9"/>
      <c r="AG338" s="9">
        <v>1.0000000000000007</v>
      </c>
      <c r="AH338" s="9">
        <v>1.0160000000000002</v>
      </c>
      <c r="AI338" s="9"/>
      <c r="AJ338" s="9">
        <v>1.0000000000000007</v>
      </c>
      <c r="AK338" s="9">
        <v>0.9940000000000007</v>
      </c>
      <c r="AL338" s="9">
        <v>1.0000000000000004</v>
      </c>
      <c r="AM338" s="9"/>
      <c r="AN338" s="9">
        <v>1.0000000000000004</v>
      </c>
      <c r="AO338" s="9"/>
      <c r="AP338" s="9"/>
      <c r="AQ338" s="9">
        <v>1.0000000000000004</v>
      </c>
      <c r="AR338" s="9"/>
      <c r="AS338" s="9">
        <v>1.0000000000000004</v>
      </c>
      <c r="AT338" s="9">
        <v>0.9865999999999995</v>
      </c>
      <c r="AU338" s="9">
        <v>0.9999999999999998</v>
      </c>
      <c r="AV338" s="9">
        <v>0.9910000000000004</v>
      </c>
      <c r="AW338" s="9"/>
      <c r="AX338" s="9">
        <v>1.0000000000000007</v>
      </c>
      <c r="AY338" s="9">
        <v>0.9680000000000005</v>
      </c>
      <c r="AZ338" s="9"/>
      <c r="BA338" s="9">
        <v>0.9950000000000006</v>
      </c>
      <c r="BB338" s="9"/>
      <c r="BC338" s="9">
        <v>1.0000000000000007</v>
      </c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  <c r="EE338" s="9"/>
      <c r="EF338" s="9"/>
      <c r="EG338" s="9"/>
    </row>
    <row r="339" ht="15.75" customHeight="1">
      <c r="B339" s="14">
        <v>331.5</v>
      </c>
      <c r="C339" s="8">
        <v>0.9280000000000007</v>
      </c>
      <c r="D339" s="9">
        <v>0.9540000000000007</v>
      </c>
      <c r="E339" s="9">
        <v>1.0002000074737485</v>
      </c>
      <c r="F339" s="9">
        <v>1.0000000000000004</v>
      </c>
      <c r="G339" s="9">
        <v>0.9859999999999999</v>
      </c>
      <c r="H339" s="9">
        <v>0.9990000000000006</v>
      </c>
      <c r="I339" s="9">
        <v>1.0024</v>
      </c>
      <c r="J339" s="9"/>
      <c r="K339" s="9"/>
      <c r="L339" s="9"/>
      <c r="M339" s="9"/>
      <c r="N339" s="9"/>
      <c r="O339" s="9">
        <v>0.9990000000000007</v>
      </c>
      <c r="P339" s="9">
        <v>0.9980000000000007</v>
      </c>
      <c r="Q339" s="9">
        <v>1.0000000000000004</v>
      </c>
      <c r="R339" s="10"/>
      <c r="S339" s="9">
        <v>1.0</v>
      </c>
      <c r="T339" s="9">
        <v>1.0000000000000007</v>
      </c>
      <c r="U339" s="10"/>
      <c r="V339" s="9">
        <v>1.0050000000000001</v>
      </c>
      <c r="W339" s="9">
        <v>1.0000000000000007</v>
      </c>
      <c r="X339" s="10"/>
      <c r="Y339" s="9">
        <v>0.9890000000000003</v>
      </c>
      <c r="Z339" s="9">
        <v>1.0000000000000004</v>
      </c>
      <c r="AA339" s="10"/>
      <c r="AB339" s="9">
        <v>1.0080000000000005</v>
      </c>
      <c r="AC339" s="9">
        <v>1.0000000000000007</v>
      </c>
      <c r="AD339" s="10"/>
      <c r="AE339" s="9">
        <v>0.9700000000000006</v>
      </c>
      <c r="AF339" s="9"/>
      <c r="AG339" s="9">
        <v>1.0000000000000007</v>
      </c>
      <c r="AH339" s="9">
        <v>1.0160000000000002</v>
      </c>
      <c r="AI339" s="9"/>
      <c r="AJ339" s="9">
        <v>1.0000000000000007</v>
      </c>
      <c r="AK339" s="9">
        <v>0.9940000000000007</v>
      </c>
      <c r="AL339" s="9">
        <v>1.0000000000000004</v>
      </c>
      <c r="AM339" s="9"/>
      <c r="AN339" s="9">
        <v>1.0000000000000004</v>
      </c>
      <c r="AO339" s="9"/>
      <c r="AP339" s="9"/>
      <c r="AQ339" s="9">
        <v>1.0000000000000004</v>
      </c>
      <c r="AR339" s="9"/>
      <c r="AS339" s="9">
        <v>1.0000000000000004</v>
      </c>
      <c r="AT339" s="9">
        <v>0.9867999999999995</v>
      </c>
      <c r="AU339" s="9">
        <v>0.9999999999999998</v>
      </c>
      <c r="AV339" s="9">
        <v>0.9910000000000004</v>
      </c>
      <c r="AW339" s="9"/>
      <c r="AX339" s="9">
        <v>1.0000000000000007</v>
      </c>
      <c r="AY339" s="9">
        <v>0.9680000000000005</v>
      </c>
      <c r="AZ339" s="9"/>
      <c r="BA339" s="9">
        <v>0.9950000000000006</v>
      </c>
      <c r="BB339" s="9"/>
      <c r="BC339" s="9">
        <v>1.0000000000000007</v>
      </c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</row>
    <row r="340" ht="15.75" customHeight="1">
      <c r="B340" s="14">
        <v>332.5</v>
      </c>
      <c r="C340" s="8">
        <v>0.9330000000000007</v>
      </c>
      <c r="D340" s="9">
        <v>0.9550000000000007</v>
      </c>
      <c r="E340" s="9">
        <v>1.00020000749992</v>
      </c>
      <c r="F340" s="9">
        <v>1.0000000000000004</v>
      </c>
      <c r="G340" s="9">
        <v>0.9859999999999999</v>
      </c>
      <c r="H340" s="9">
        <v>0.9990000000000006</v>
      </c>
      <c r="I340" s="9">
        <v>1.0024</v>
      </c>
      <c r="J340" s="9"/>
      <c r="K340" s="9"/>
      <c r="L340" s="9"/>
      <c r="M340" s="9"/>
      <c r="N340" s="9"/>
      <c r="O340" s="9">
        <v>0.9990000000000007</v>
      </c>
      <c r="P340" s="9">
        <v>0.9980000000000007</v>
      </c>
      <c r="Q340" s="9">
        <v>1.0000000000000004</v>
      </c>
      <c r="R340" s="10"/>
      <c r="S340" s="9">
        <v>1.0</v>
      </c>
      <c r="T340" s="9">
        <v>1.0000000000000007</v>
      </c>
      <c r="U340" s="10"/>
      <c r="V340" s="9">
        <v>1.0050000000000001</v>
      </c>
      <c r="W340" s="9">
        <v>1.0000000000000007</v>
      </c>
      <c r="X340" s="10"/>
      <c r="Y340" s="9">
        <v>0.9890000000000003</v>
      </c>
      <c r="Z340" s="9">
        <v>1.0000000000000004</v>
      </c>
      <c r="AA340" s="10"/>
      <c r="AB340" s="9">
        <v>1.0080000000000005</v>
      </c>
      <c r="AC340" s="9">
        <v>1.0000000000000007</v>
      </c>
      <c r="AD340" s="10"/>
      <c r="AE340" s="9">
        <v>0.9700000000000006</v>
      </c>
      <c r="AF340" s="9"/>
      <c r="AG340" s="9">
        <v>1.0000000000000007</v>
      </c>
      <c r="AH340" s="9">
        <v>1.0160000000000002</v>
      </c>
      <c r="AI340" s="9"/>
      <c r="AJ340" s="9">
        <v>1.0000000000000007</v>
      </c>
      <c r="AK340" s="9">
        <v>0.9940000000000007</v>
      </c>
      <c r="AL340" s="9">
        <v>1.0000000000000004</v>
      </c>
      <c r="AM340" s="9"/>
      <c r="AN340" s="9">
        <v>1.0000000000000004</v>
      </c>
      <c r="AO340" s="9"/>
      <c r="AP340" s="9"/>
      <c r="AQ340" s="9">
        <v>1.0000000000000004</v>
      </c>
      <c r="AR340" s="9"/>
      <c r="AS340" s="9">
        <v>1.0000000000000004</v>
      </c>
      <c r="AT340" s="9">
        <v>0.9869999999999994</v>
      </c>
      <c r="AU340" s="9">
        <v>0.9999999999999998</v>
      </c>
      <c r="AV340" s="9">
        <v>0.9910000000000004</v>
      </c>
      <c r="AW340" s="9"/>
      <c r="AX340" s="9">
        <v>1.0000000000000007</v>
      </c>
      <c r="AY340" s="9">
        <v>0.9680000000000005</v>
      </c>
      <c r="AZ340" s="9"/>
      <c r="BA340" s="9">
        <v>0.9950000000000006</v>
      </c>
      <c r="BB340" s="9"/>
      <c r="BC340" s="9">
        <v>1.0000000000000007</v>
      </c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</row>
    <row r="341" ht="15.75" customHeight="1">
      <c r="B341" s="14">
        <v>333.5</v>
      </c>
      <c r="C341" s="8">
        <v>0.9350000000000007</v>
      </c>
      <c r="D341" s="9">
        <v>0.9560000000000007</v>
      </c>
      <c r="E341" s="9">
        <v>1.0002000075260915</v>
      </c>
      <c r="F341" s="9">
        <v>1.0000000000000004</v>
      </c>
      <c r="G341" s="9">
        <v>0.9859999999999999</v>
      </c>
      <c r="H341" s="9">
        <v>0.9990000000000006</v>
      </c>
      <c r="I341" s="9">
        <v>1.0024</v>
      </c>
      <c r="J341" s="9"/>
      <c r="K341" s="9"/>
      <c r="L341" s="9"/>
      <c r="M341" s="9"/>
      <c r="N341" s="9"/>
      <c r="O341" s="9">
        <v>0.9990000000000007</v>
      </c>
      <c r="P341" s="9">
        <v>0.9980000000000007</v>
      </c>
      <c r="Q341" s="9">
        <v>1.0000000000000004</v>
      </c>
      <c r="R341" s="10"/>
      <c r="S341" s="9">
        <v>1.0</v>
      </c>
      <c r="T341" s="9">
        <v>1.0000000000000007</v>
      </c>
      <c r="U341" s="10"/>
      <c r="V341" s="9">
        <v>1.0050000000000001</v>
      </c>
      <c r="W341" s="9">
        <v>1.0000000000000007</v>
      </c>
      <c r="X341" s="10"/>
      <c r="Y341" s="9">
        <v>0.9890000000000003</v>
      </c>
      <c r="Z341" s="9">
        <v>1.0000000000000004</v>
      </c>
      <c r="AA341" s="10"/>
      <c r="AB341" s="9">
        <v>1.0080000000000005</v>
      </c>
      <c r="AC341" s="9">
        <v>1.0000000000000007</v>
      </c>
      <c r="AD341" s="10"/>
      <c r="AE341" s="9">
        <v>0.9700000000000006</v>
      </c>
      <c r="AF341" s="9"/>
      <c r="AG341" s="9">
        <v>1.0000000000000007</v>
      </c>
      <c r="AH341" s="9">
        <v>1.0160000000000002</v>
      </c>
      <c r="AI341" s="9"/>
      <c r="AJ341" s="9">
        <v>1.0000000000000007</v>
      </c>
      <c r="AK341" s="9">
        <v>0.9940000000000007</v>
      </c>
      <c r="AL341" s="9">
        <v>1.0000000000000004</v>
      </c>
      <c r="AM341" s="9"/>
      <c r="AN341" s="9">
        <v>1.0000000000000004</v>
      </c>
      <c r="AO341" s="9"/>
      <c r="AP341" s="9"/>
      <c r="AQ341" s="9">
        <v>1.0000000000000004</v>
      </c>
      <c r="AR341" s="9"/>
      <c r="AS341" s="9">
        <v>1.0000000000000004</v>
      </c>
      <c r="AT341" s="9">
        <v>0.9873999999999994</v>
      </c>
      <c r="AU341" s="9">
        <v>0.9999999999999998</v>
      </c>
      <c r="AV341" s="9">
        <v>0.9910000000000004</v>
      </c>
      <c r="AW341" s="9"/>
      <c r="AX341" s="9">
        <v>1.0000000000000007</v>
      </c>
      <c r="AY341" s="9">
        <v>0.9680000000000005</v>
      </c>
      <c r="AZ341" s="9"/>
      <c r="BA341" s="9">
        <v>0.9950000000000006</v>
      </c>
      <c r="BB341" s="9"/>
      <c r="BC341" s="9">
        <v>1.0000000000000007</v>
      </c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</row>
    <row r="342" ht="15.75" customHeight="1">
      <c r="B342" s="14">
        <v>334.5</v>
      </c>
      <c r="C342" s="8">
        <v>0.9370000000000007</v>
      </c>
      <c r="D342" s="9">
        <v>0.9570000000000007</v>
      </c>
      <c r="E342" s="9">
        <v>1.000200007552263</v>
      </c>
      <c r="F342" s="9">
        <v>1.0000000000000004</v>
      </c>
      <c r="G342" s="9">
        <v>0.9859999999999999</v>
      </c>
      <c r="H342" s="9">
        <v>0.9990000000000006</v>
      </c>
      <c r="I342" s="9">
        <v>1.0024</v>
      </c>
      <c r="J342" s="9"/>
      <c r="K342" s="9"/>
      <c r="L342" s="9"/>
      <c r="M342" s="9"/>
      <c r="N342" s="9"/>
      <c r="O342" s="9">
        <v>0.9990000000000007</v>
      </c>
      <c r="P342" s="9">
        <v>0.9980000000000007</v>
      </c>
      <c r="Q342" s="9">
        <v>1.0000000000000004</v>
      </c>
      <c r="R342" s="10"/>
      <c r="S342" s="9">
        <v>1.0</v>
      </c>
      <c r="T342" s="9">
        <v>1.0000000000000007</v>
      </c>
      <c r="U342" s="10"/>
      <c r="V342" s="9">
        <v>1.0050000000000001</v>
      </c>
      <c r="W342" s="9">
        <v>1.0000000000000007</v>
      </c>
      <c r="X342" s="10"/>
      <c r="Y342" s="9">
        <v>0.9890000000000003</v>
      </c>
      <c r="Z342" s="9">
        <v>1.0000000000000004</v>
      </c>
      <c r="AA342" s="10"/>
      <c r="AB342" s="9">
        <v>1.0080000000000005</v>
      </c>
      <c r="AC342" s="9">
        <v>1.0000000000000007</v>
      </c>
      <c r="AD342" s="10"/>
      <c r="AE342" s="9">
        <v>0.9700000000000006</v>
      </c>
      <c r="AF342" s="9"/>
      <c r="AG342" s="9">
        <v>1.0000000000000007</v>
      </c>
      <c r="AH342" s="9">
        <v>1.0160000000000002</v>
      </c>
      <c r="AI342" s="9"/>
      <c r="AJ342" s="9">
        <v>1.0000000000000007</v>
      </c>
      <c r="AK342" s="9">
        <v>0.9940000000000007</v>
      </c>
      <c r="AL342" s="9">
        <v>1.0000000000000004</v>
      </c>
      <c r="AM342" s="9"/>
      <c r="AN342" s="9">
        <v>1.0000000000000004</v>
      </c>
      <c r="AO342" s="9"/>
      <c r="AP342" s="9"/>
      <c r="AQ342" s="9">
        <v>1.0000000000000004</v>
      </c>
      <c r="AR342" s="9"/>
      <c r="AS342" s="9">
        <v>1.0000000000000004</v>
      </c>
      <c r="AT342" s="9">
        <v>0.9875999999999994</v>
      </c>
      <c r="AU342" s="9">
        <v>0.9999999999999998</v>
      </c>
      <c r="AV342" s="9">
        <v>0.9910000000000004</v>
      </c>
      <c r="AW342" s="9"/>
      <c r="AX342" s="9">
        <v>1.0000000000000007</v>
      </c>
      <c r="AY342" s="9">
        <v>0.9680000000000005</v>
      </c>
      <c r="AZ342" s="9"/>
      <c r="BA342" s="9">
        <v>0.9950000000000006</v>
      </c>
      <c r="BB342" s="9"/>
      <c r="BC342" s="9">
        <v>1.0000000000000007</v>
      </c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</row>
    <row r="343" ht="15.75" customHeight="1">
      <c r="B343" s="14">
        <v>335.5</v>
      </c>
      <c r="C343" s="8">
        <v>0.9380000000000007</v>
      </c>
      <c r="D343" s="9">
        <v>0.9580000000000007</v>
      </c>
      <c r="E343" s="9">
        <v>1.0002000075784345</v>
      </c>
      <c r="F343" s="9">
        <v>1.0000000000000004</v>
      </c>
      <c r="G343" s="9">
        <v>0.9859999999999999</v>
      </c>
      <c r="H343" s="9">
        <v>0.9990000000000006</v>
      </c>
      <c r="I343" s="9">
        <v>1.0024</v>
      </c>
      <c r="J343" s="9"/>
      <c r="K343" s="9"/>
      <c r="L343" s="9"/>
      <c r="M343" s="9"/>
      <c r="N343" s="9"/>
      <c r="O343" s="9">
        <v>0.9990000000000007</v>
      </c>
      <c r="P343" s="9">
        <v>0.9980000000000007</v>
      </c>
      <c r="Q343" s="9">
        <v>1.0000000000000004</v>
      </c>
      <c r="R343" s="10"/>
      <c r="S343" s="9">
        <v>1.0</v>
      </c>
      <c r="T343" s="9">
        <v>1.0000000000000007</v>
      </c>
      <c r="U343" s="10"/>
      <c r="V343" s="9">
        <v>1.0050000000000001</v>
      </c>
      <c r="W343" s="9">
        <v>1.0000000000000007</v>
      </c>
      <c r="X343" s="10"/>
      <c r="Y343" s="9">
        <v>0.9890000000000003</v>
      </c>
      <c r="Z343" s="9">
        <v>1.0000000000000004</v>
      </c>
      <c r="AA343" s="10"/>
      <c r="AB343" s="9">
        <v>1.0080000000000005</v>
      </c>
      <c r="AC343" s="9">
        <v>1.0000000000000007</v>
      </c>
      <c r="AD343" s="10"/>
      <c r="AE343" s="9">
        <v>0.9700000000000006</v>
      </c>
      <c r="AF343" s="9"/>
      <c r="AG343" s="9">
        <v>1.0000000000000007</v>
      </c>
      <c r="AH343" s="9">
        <v>1.0160000000000002</v>
      </c>
      <c r="AI343" s="9"/>
      <c r="AJ343" s="9">
        <v>1.0000000000000007</v>
      </c>
      <c r="AK343" s="9">
        <v>0.9940000000000007</v>
      </c>
      <c r="AL343" s="9">
        <v>1.0000000000000004</v>
      </c>
      <c r="AM343" s="9"/>
      <c r="AN343" s="9">
        <v>1.0000000000000004</v>
      </c>
      <c r="AO343" s="9"/>
      <c r="AP343" s="9"/>
      <c r="AQ343" s="9">
        <v>1.0000000000000004</v>
      </c>
      <c r="AR343" s="9"/>
      <c r="AS343" s="9">
        <v>1.0000000000000004</v>
      </c>
      <c r="AT343" s="9">
        <v>0.9877999999999993</v>
      </c>
      <c r="AU343" s="9">
        <v>0.9999999999999998</v>
      </c>
      <c r="AV343" s="9">
        <v>0.9910000000000004</v>
      </c>
      <c r="AW343" s="9"/>
      <c r="AX343" s="9">
        <v>1.0000000000000007</v>
      </c>
      <c r="AY343" s="9">
        <v>0.9680000000000005</v>
      </c>
      <c r="AZ343" s="9"/>
      <c r="BA343" s="9">
        <v>0.9950000000000006</v>
      </c>
      <c r="BB343" s="9"/>
      <c r="BC343" s="9">
        <v>1.0000000000000007</v>
      </c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</row>
    <row r="344" ht="15.75" customHeight="1">
      <c r="B344" s="14">
        <v>336.5</v>
      </c>
      <c r="C344" s="8">
        <v>0.9410000000000007</v>
      </c>
      <c r="D344" s="9">
        <v>0.9580000000000007</v>
      </c>
      <c r="E344" s="9">
        <v>1.000200007604606</v>
      </c>
      <c r="F344" s="9">
        <v>1.0000000000000004</v>
      </c>
      <c r="G344" s="9">
        <v>0.9859999999999999</v>
      </c>
      <c r="H344" s="9">
        <v>0.9990000000000006</v>
      </c>
      <c r="I344" s="9">
        <v>1.0024</v>
      </c>
      <c r="J344" s="9"/>
      <c r="K344" s="9"/>
      <c r="L344" s="9"/>
      <c r="M344" s="9"/>
      <c r="N344" s="9"/>
      <c r="O344" s="9">
        <v>0.9990000000000007</v>
      </c>
      <c r="P344" s="9">
        <v>0.9980000000000007</v>
      </c>
      <c r="Q344" s="9">
        <v>1.0000000000000004</v>
      </c>
      <c r="R344" s="10"/>
      <c r="S344" s="9">
        <v>1.0</v>
      </c>
      <c r="T344" s="9">
        <v>1.0000000000000007</v>
      </c>
      <c r="U344" s="10"/>
      <c r="V344" s="9">
        <v>1.0050000000000001</v>
      </c>
      <c r="W344" s="9">
        <v>1.0000000000000007</v>
      </c>
      <c r="X344" s="10"/>
      <c r="Y344" s="9">
        <v>0.9890000000000003</v>
      </c>
      <c r="Z344" s="9">
        <v>1.0000000000000004</v>
      </c>
      <c r="AA344" s="10"/>
      <c r="AB344" s="9">
        <v>1.0080000000000005</v>
      </c>
      <c r="AC344" s="9">
        <v>1.0000000000000007</v>
      </c>
      <c r="AD344" s="10"/>
      <c r="AE344" s="9">
        <v>0.9700000000000006</v>
      </c>
      <c r="AF344" s="9"/>
      <c r="AG344" s="9">
        <v>1.0000000000000007</v>
      </c>
      <c r="AH344" s="9">
        <v>1.0160000000000002</v>
      </c>
      <c r="AI344" s="9"/>
      <c r="AJ344" s="9">
        <v>1.0000000000000007</v>
      </c>
      <c r="AK344" s="9">
        <v>0.9940000000000007</v>
      </c>
      <c r="AL344" s="9">
        <v>1.0000000000000004</v>
      </c>
      <c r="AM344" s="9"/>
      <c r="AN344" s="9">
        <v>1.0000000000000004</v>
      </c>
      <c r="AO344" s="9"/>
      <c r="AP344" s="9"/>
      <c r="AQ344" s="9">
        <v>1.0000000000000004</v>
      </c>
      <c r="AR344" s="9"/>
      <c r="AS344" s="9">
        <v>1.0000000000000004</v>
      </c>
      <c r="AT344" s="9">
        <v>0.9879999999999993</v>
      </c>
      <c r="AU344" s="9">
        <v>0.9999999999999998</v>
      </c>
      <c r="AV344" s="9">
        <v>0.9910000000000004</v>
      </c>
      <c r="AW344" s="9"/>
      <c r="AX344" s="9">
        <v>1.0000000000000007</v>
      </c>
      <c r="AY344" s="9">
        <v>0.9680000000000005</v>
      </c>
      <c r="AZ344" s="9"/>
      <c r="BA344" s="9">
        <v>0.9950000000000006</v>
      </c>
      <c r="BB344" s="9"/>
      <c r="BC344" s="9">
        <v>1.0000000000000007</v>
      </c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</row>
    <row r="345" ht="15.75" customHeight="1">
      <c r="B345" s="14">
        <v>337.5</v>
      </c>
      <c r="C345" s="8">
        <v>0.9460000000000007</v>
      </c>
      <c r="D345" s="9">
        <v>0.9590000000000007</v>
      </c>
      <c r="E345" s="9">
        <v>1.0002000076307775</v>
      </c>
      <c r="F345" s="9">
        <v>1.0000000000000004</v>
      </c>
      <c r="G345" s="9">
        <v>0.9859999999999999</v>
      </c>
      <c r="H345" s="9">
        <v>0.9990000000000006</v>
      </c>
      <c r="I345" s="9">
        <v>1.0024</v>
      </c>
      <c r="J345" s="9"/>
      <c r="K345" s="9"/>
      <c r="L345" s="9"/>
      <c r="M345" s="9"/>
      <c r="N345" s="9"/>
      <c r="O345" s="9">
        <v>0.9990000000000007</v>
      </c>
      <c r="P345" s="9">
        <v>0.9980000000000007</v>
      </c>
      <c r="Q345" s="9">
        <v>1.0000000000000004</v>
      </c>
      <c r="R345" s="10"/>
      <c r="S345" s="9">
        <v>1.0</v>
      </c>
      <c r="T345" s="9">
        <v>1.0000000000000007</v>
      </c>
      <c r="U345" s="10"/>
      <c r="V345" s="9">
        <v>1.0050000000000001</v>
      </c>
      <c r="W345" s="9">
        <v>1.0000000000000007</v>
      </c>
      <c r="X345" s="10"/>
      <c r="Y345" s="9">
        <v>0.9890000000000003</v>
      </c>
      <c r="Z345" s="9">
        <v>1.0000000000000004</v>
      </c>
      <c r="AA345" s="10"/>
      <c r="AB345" s="9">
        <v>1.0080000000000005</v>
      </c>
      <c r="AC345" s="9">
        <v>1.0000000000000007</v>
      </c>
      <c r="AD345" s="10"/>
      <c r="AE345" s="9">
        <v>0.9700000000000006</v>
      </c>
      <c r="AF345" s="9"/>
      <c r="AG345" s="9">
        <v>1.0000000000000007</v>
      </c>
      <c r="AH345" s="9">
        <v>1.0160000000000002</v>
      </c>
      <c r="AI345" s="9"/>
      <c r="AJ345" s="9">
        <v>1.0000000000000007</v>
      </c>
      <c r="AK345" s="9">
        <v>0.9940000000000007</v>
      </c>
      <c r="AL345" s="9">
        <v>1.0000000000000004</v>
      </c>
      <c r="AM345" s="9"/>
      <c r="AN345" s="9">
        <v>1.0000000000000004</v>
      </c>
      <c r="AO345" s="9"/>
      <c r="AP345" s="9"/>
      <c r="AQ345" s="9">
        <v>1.0000000000000004</v>
      </c>
      <c r="AR345" s="9"/>
      <c r="AS345" s="9">
        <v>1.0000000000000004</v>
      </c>
      <c r="AT345" s="9">
        <v>0.9881999999999993</v>
      </c>
      <c r="AU345" s="9">
        <v>0.9999999999999998</v>
      </c>
      <c r="AV345" s="9">
        <v>0.9910000000000004</v>
      </c>
      <c r="AW345" s="9"/>
      <c r="AX345" s="9">
        <v>1.0000000000000007</v>
      </c>
      <c r="AY345" s="9">
        <v>0.9680000000000005</v>
      </c>
      <c r="AZ345" s="9"/>
      <c r="BA345" s="9">
        <v>0.9950000000000006</v>
      </c>
      <c r="BB345" s="9"/>
      <c r="BC345" s="9">
        <v>1.0000000000000007</v>
      </c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</row>
    <row r="346" ht="15.75" customHeight="1">
      <c r="B346" s="14">
        <v>338.5</v>
      </c>
      <c r="C346" s="8">
        <v>0.9460000000000007</v>
      </c>
      <c r="D346" s="9">
        <v>0.9600000000000007</v>
      </c>
      <c r="E346" s="9">
        <v>1.000200007656949</v>
      </c>
      <c r="F346" s="9">
        <v>1.0000000000000004</v>
      </c>
      <c r="G346" s="9">
        <v>0.9859999999999999</v>
      </c>
      <c r="H346" s="9">
        <v>0.9990000000000006</v>
      </c>
      <c r="I346" s="9">
        <v>1.0024</v>
      </c>
      <c r="J346" s="9"/>
      <c r="K346" s="9"/>
      <c r="L346" s="9"/>
      <c r="M346" s="9"/>
      <c r="N346" s="9"/>
      <c r="O346" s="9">
        <v>0.9990000000000007</v>
      </c>
      <c r="P346" s="9">
        <v>0.9980000000000007</v>
      </c>
      <c r="Q346" s="9">
        <v>1.0000000000000004</v>
      </c>
      <c r="R346" s="10"/>
      <c r="S346" s="9">
        <v>1.0</v>
      </c>
      <c r="T346" s="9">
        <v>1.0000000000000007</v>
      </c>
      <c r="U346" s="10"/>
      <c r="V346" s="9">
        <v>1.0050000000000001</v>
      </c>
      <c r="W346" s="9">
        <v>1.0000000000000007</v>
      </c>
      <c r="X346" s="10"/>
      <c r="Y346" s="9">
        <v>0.9890000000000003</v>
      </c>
      <c r="Z346" s="9">
        <v>1.0000000000000004</v>
      </c>
      <c r="AA346" s="10"/>
      <c r="AB346" s="9">
        <v>1.0080000000000005</v>
      </c>
      <c r="AC346" s="9">
        <v>1.0000000000000007</v>
      </c>
      <c r="AD346" s="10"/>
      <c r="AE346" s="9">
        <v>0.9700000000000006</v>
      </c>
      <c r="AF346" s="9"/>
      <c r="AG346" s="9">
        <v>1.0000000000000007</v>
      </c>
      <c r="AH346" s="9">
        <v>1.0160000000000002</v>
      </c>
      <c r="AI346" s="9"/>
      <c r="AJ346" s="9">
        <v>1.0000000000000007</v>
      </c>
      <c r="AK346" s="9">
        <v>0.9940000000000007</v>
      </c>
      <c r="AL346" s="9">
        <v>1.0000000000000004</v>
      </c>
      <c r="AM346" s="9"/>
      <c r="AN346" s="9">
        <v>1.0000000000000004</v>
      </c>
      <c r="AO346" s="9"/>
      <c r="AP346" s="9"/>
      <c r="AQ346" s="9">
        <v>1.0000000000000004</v>
      </c>
      <c r="AR346" s="9"/>
      <c r="AS346" s="9">
        <v>1.0000000000000004</v>
      </c>
      <c r="AT346" s="9">
        <v>0.9885999999999993</v>
      </c>
      <c r="AU346" s="9">
        <v>0.9999999999999998</v>
      </c>
      <c r="AV346" s="9">
        <v>0.9910000000000004</v>
      </c>
      <c r="AW346" s="9"/>
      <c r="AX346" s="9">
        <v>1.0000000000000007</v>
      </c>
      <c r="AY346" s="9">
        <v>0.9680000000000005</v>
      </c>
      <c r="AZ346" s="9"/>
      <c r="BA346" s="9">
        <v>0.9950000000000006</v>
      </c>
      <c r="BB346" s="9"/>
      <c r="BC346" s="9">
        <v>1.0000000000000007</v>
      </c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</row>
    <row r="347" ht="15.75" customHeight="1">
      <c r="B347" s="14">
        <v>339.5</v>
      </c>
      <c r="C347" s="8">
        <v>0.9460000000000007</v>
      </c>
      <c r="D347" s="9">
        <v>0.9600000000000007</v>
      </c>
      <c r="E347" s="9">
        <v>1.0002000076831206</v>
      </c>
      <c r="F347" s="9">
        <v>1.0000000000000004</v>
      </c>
      <c r="G347" s="9">
        <v>0.9859999999999999</v>
      </c>
      <c r="H347" s="9">
        <v>0.9990000000000006</v>
      </c>
      <c r="I347" s="9">
        <v>1.0024</v>
      </c>
      <c r="J347" s="9"/>
      <c r="K347" s="9"/>
      <c r="L347" s="9"/>
      <c r="M347" s="9"/>
      <c r="N347" s="9"/>
      <c r="O347" s="9">
        <v>0.9990000000000007</v>
      </c>
      <c r="P347" s="9">
        <v>0.9980000000000007</v>
      </c>
      <c r="Q347" s="9">
        <v>1.0000000000000004</v>
      </c>
      <c r="R347" s="10"/>
      <c r="S347" s="9">
        <v>1.0</v>
      </c>
      <c r="T347" s="9">
        <v>1.0000000000000007</v>
      </c>
      <c r="U347" s="10"/>
      <c r="V347" s="9">
        <v>1.0050000000000001</v>
      </c>
      <c r="W347" s="9">
        <v>1.0000000000000007</v>
      </c>
      <c r="X347" s="10"/>
      <c r="Y347" s="9">
        <v>0.9890000000000003</v>
      </c>
      <c r="Z347" s="9">
        <v>1.0000000000000004</v>
      </c>
      <c r="AA347" s="10"/>
      <c r="AB347" s="9">
        <v>1.0080000000000005</v>
      </c>
      <c r="AC347" s="9">
        <v>1.0000000000000007</v>
      </c>
      <c r="AD347" s="10"/>
      <c r="AE347" s="9">
        <v>0.9700000000000006</v>
      </c>
      <c r="AF347" s="9"/>
      <c r="AG347" s="9">
        <v>1.0000000000000007</v>
      </c>
      <c r="AH347" s="9">
        <v>1.0160000000000002</v>
      </c>
      <c r="AI347" s="9"/>
      <c r="AJ347" s="9">
        <v>1.0000000000000007</v>
      </c>
      <c r="AK347" s="9">
        <v>0.9940000000000007</v>
      </c>
      <c r="AL347" s="9">
        <v>1.0000000000000004</v>
      </c>
      <c r="AM347" s="9"/>
      <c r="AN347" s="9">
        <v>1.0000000000000004</v>
      </c>
      <c r="AO347" s="9"/>
      <c r="AP347" s="9"/>
      <c r="AQ347" s="9">
        <v>1.0000000000000004</v>
      </c>
      <c r="AR347" s="9"/>
      <c r="AS347" s="9">
        <v>1.0000000000000004</v>
      </c>
      <c r="AT347" s="9">
        <v>0.9887999999999992</v>
      </c>
      <c r="AU347" s="9">
        <v>0.9999999999999998</v>
      </c>
      <c r="AV347" s="9">
        <v>0.9910000000000004</v>
      </c>
      <c r="AW347" s="9"/>
      <c r="AX347" s="9">
        <v>1.0000000000000007</v>
      </c>
      <c r="AY347" s="9">
        <v>0.9680000000000005</v>
      </c>
      <c r="AZ347" s="9"/>
      <c r="BA347" s="9">
        <v>0.9950000000000006</v>
      </c>
      <c r="BB347" s="9"/>
      <c r="BC347" s="9">
        <v>1.0000000000000007</v>
      </c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  <c r="EE347" s="9"/>
      <c r="EF347" s="9"/>
      <c r="EG347" s="9"/>
    </row>
    <row r="348" ht="15.75" customHeight="1">
      <c r="B348" s="14">
        <v>340.5</v>
      </c>
      <c r="C348" s="8">
        <v>0.9470000000000007</v>
      </c>
      <c r="D348" s="9">
        <v>0.9620000000000007</v>
      </c>
      <c r="E348" s="9">
        <v>1.000200007709292</v>
      </c>
      <c r="F348" s="9">
        <v>1.0000000000000004</v>
      </c>
      <c r="G348" s="9">
        <v>0.9859999999999999</v>
      </c>
      <c r="H348" s="9">
        <v>0.9990000000000006</v>
      </c>
      <c r="I348" s="9">
        <v>1.0024</v>
      </c>
      <c r="J348" s="9"/>
      <c r="K348" s="9"/>
      <c r="L348" s="9"/>
      <c r="M348" s="9"/>
      <c r="N348" s="9"/>
      <c r="O348" s="9">
        <v>0.9990000000000007</v>
      </c>
      <c r="P348" s="9">
        <v>0.9980000000000007</v>
      </c>
      <c r="Q348" s="9">
        <v>1.0000000000000004</v>
      </c>
      <c r="R348" s="10"/>
      <c r="S348" s="9">
        <v>1.0</v>
      </c>
      <c r="T348" s="9">
        <v>1.0000000000000007</v>
      </c>
      <c r="U348" s="10"/>
      <c r="V348" s="9">
        <v>1.0050000000000001</v>
      </c>
      <c r="W348" s="9">
        <v>1.0000000000000007</v>
      </c>
      <c r="X348" s="10"/>
      <c r="Y348" s="9">
        <v>0.9890000000000003</v>
      </c>
      <c r="Z348" s="9">
        <v>1.0000000000000004</v>
      </c>
      <c r="AA348" s="10"/>
      <c r="AB348" s="9">
        <v>1.0080000000000005</v>
      </c>
      <c r="AC348" s="9">
        <v>1.0000000000000007</v>
      </c>
      <c r="AD348" s="10"/>
      <c r="AE348" s="9">
        <v>0.9700000000000006</v>
      </c>
      <c r="AF348" s="9"/>
      <c r="AG348" s="9">
        <v>1.0000000000000007</v>
      </c>
      <c r="AH348" s="9">
        <v>1.0160000000000002</v>
      </c>
      <c r="AI348" s="9"/>
      <c r="AJ348" s="9">
        <v>1.0000000000000007</v>
      </c>
      <c r="AK348" s="9">
        <v>0.9940000000000007</v>
      </c>
      <c r="AL348" s="9">
        <v>1.0000000000000004</v>
      </c>
      <c r="AM348" s="9"/>
      <c r="AN348" s="9">
        <v>1.0000000000000004</v>
      </c>
      <c r="AO348" s="9"/>
      <c r="AP348" s="9"/>
      <c r="AQ348" s="9">
        <v>1.0000000000000004</v>
      </c>
      <c r="AR348" s="9"/>
      <c r="AS348" s="9">
        <v>1.0000000000000004</v>
      </c>
      <c r="AT348" s="9">
        <v>0.9889999999999992</v>
      </c>
      <c r="AU348" s="9">
        <v>0.9999999999999998</v>
      </c>
      <c r="AV348" s="9">
        <v>0.9910000000000004</v>
      </c>
      <c r="AW348" s="9"/>
      <c r="AX348" s="9">
        <v>1.0000000000000007</v>
      </c>
      <c r="AY348" s="9">
        <v>0.9680000000000005</v>
      </c>
      <c r="AZ348" s="9"/>
      <c r="BA348" s="9">
        <v>0.9950000000000006</v>
      </c>
      <c r="BB348" s="9"/>
      <c r="BC348" s="9">
        <v>1.0000000000000007</v>
      </c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  <c r="DZ348" s="9"/>
      <c r="EA348" s="9"/>
      <c r="EB348" s="9"/>
      <c r="EC348" s="9"/>
      <c r="ED348" s="9"/>
      <c r="EE348" s="9"/>
      <c r="EF348" s="9"/>
      <c r="EG348" s="9"/>
    </row>
    <row r="349" ht="15.75" customHeight="1">
      <c r="B349" s="14">
        <v>341.5</v>
      </c>
      <c r="C349" s="8">
        <v>0.9470000000000007</v>
      </c>
      <c r="D349" s="9">
        <v>0.9630000000000007</v>
      </c>
      <c r="E349" s="9">
        <v>1.0002000077354636</v>
      </c>
      <c r="F349" s="9">
        <v>1.0000000000000004</v>
      </c>
      <c r="G349" s="9">
        <v>0.9859999999999999</v>
      </c>
      <c r="H349" s="9">
        <v>0.9990000000000006</v>
      </c>
      <c r="I349" s="9">
        <v>1.0024</v>
      </c>
      <c r="J349" s="9"/>
      <c r="K349" s="9"/>
      <c r="L349" s="9"/>
      <c r="M349" s="9"/>
      <c r="N349" s="9"/>
      <c r="O349" s="9">
        <v>0.9990000000000007</v>
      </c>
      <c r="P349" s="9">
        <v>0.9980000000000007</v>
      </c>
      <c r="Q349" s="9">
        <v>1.0000000000000004</v>
      </c>
      <c r="R349" s="10"/>
      <c r="S349" s="9">
        <v>1.0</v>
      </c>
      <c r="T349" s="9">
        <v>1.0000000000000007</v>
      </c>
      <c r="U349" s="10"/>
      <c r="V349" s="9">
        <v>1.0050000000000001</v>
      </c>
      <c r="W349" s="9">
        <v>1.0000000000000007</v>
      </c>
      <c r="X349" s="10"/>
      <c r="Y349" s="9">
        <v>0.9890000000000003</v>
      </c>
      <c r="Z349" s="9">
        <v>1.0000000000000004</v>
      </c>
      <c r="AA349" s="10"/>
      <c r="AB349" s="9">
        <v>1.0080000000000005</v>
      </c>
      <c r="AC349" s="9">
        <v>1.0000000000000007</v>
      </c>
      <c r="AD349" s="10"/>
      <c r="AE349" s="9">
        <v>0.9700000000000006</v>
      </c>
      <c r="AF349" s="9"/>
      <c r="AG349" s="9">
        <v>1.0000000000000007</v>
      </c>
      <c r="AH349" s="9">
        <v>1.0160000000000002</v>
      </c>
      <c r="AI349" s="9"/>
      <c r="AJ349" s="9">
        <v>1.0000000000000007</v>
      </c>
      <c r="AK349" s="9">
        <v>0.9940000000000007</v>
      </c>
      <c r="AL349" s="9">
        <v>1.0000000000000004</v>
      </c>
      <c r="AM349" s="9"/>
      <c r="AN349" s="9">
        <v>1.0000000000000004</v>
      </c>
      <c r="AO349" s="9"/>
      <c r="AP349" s="9"/>
      <c r="AQ349" s="9">
        <v>1.0000000000000004</v>
      </c>
      <c r="AR349" s="9"/>
      <c r="AS349" s="9">
        <v>1.0000000000000004</v>
      </c>
      <c r="AT349" s="9">
        <v>0.9895999999999993</v>
      </c>
      <c r="AU349" s="9">
        <v>0.9999999999999998</v>
      </c>
      <c r="AV349" s="9">
        <v>0.9910000000000004</v>
      </c>
      <c r="AW349" s="9"/>
      <c r="AX349" s="9">
        <v>1.0000000000000007</v>
      </c>
      <c r="AY349" s="9">
        <v>0.9680000000000005</v>
      </c>
      <c r="AZ349" s="9"/>
      <c r="BA349" s="9">
        <v>0.9950000000000006</v>
      </c>
      <c r="BB349" s="9"/>
      <c r="BC349" s="9">
        <v>1.0000000000000007</v>
      </c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</row>
    <row r="350" ht="15.75" customHeight="1">
      <c r="B350" s="14">
        <v>342.5</v>
      </c>
      <c r="C350" s="8">
        <v>0.9520000000000007</v>
      </c>
      <c r="D350" s="9">
        <v>0.9640000000000007</v>
      </c>
      <c r="E350" s="9">
        <v>1.000200007761635</v>
      </c>
      <c r="F350" s="9">
        <v>1.0000000000000004</v>
      </c>
      <c r="G350" s="9">
        <v>0.9859999999999999</v>
      </c>
      <c r="H350" s="9">
        <v>0.9990000000000006</v>
      </c>
      <c r="I350" s="9">
        <v>1.0024</v>
      </c>
      <c r="J350" s="9"/>
      <c r="K350" s="9"/>
      <c r="L350" s="9"/>
      <c r="M350" s="9"/>
      <c r="N350" s="9"/>
      <c r="O350" s="9">
        <v>0.9990000000000007</v>
      </c>
      <c r="P350" s="9">
        <v>0.9980000000000007</v>
      </c>
      <c r="Q350" s="9">
        <v>1.0000000000000004</v>
      </c>
      <c r="R350" s="10"/>
      <c r="S350" s="9">
        <v>1.0</v>
      </c>
      <c r="T350" s="9">
        <v>1.0000000000000007</v>
      </c>
      <c r="U350" s="10"/>
      <c r="V350" s="9">
        <v>1.0050000000000001</v>
      </c>
      <c r="W350" s="9">
        <v>1.0000000000000007</v>
      </c>
      <c r="X350" s="10"/>
      <c r="Y350" s="9">
        <v>0.9890000000000003</v>
      </c>
      <c r="Z350" s="9">
        <v>1.0000000000000004</v>
      </c>
      <c r="AA350" s="10"/>
      <c r="AB350" s="9">
        <v>1.0080000000000005</v>
      </c>
      <c r="AC350" s="9">
        <v>1.0000000000000007</v>
      </c>
      <c r="AD350" s="10"/>
      <c r="AE350" s="9">
        <v>0.9700000000000006</v>
      </c>
      <c r="AF350" s="9"/>
      <c r="AG350" s="9">
        <v>1.0000000000000007</v>
      </c>
      <c r="AH350" s="9">
        <v>1.0160000000000002</v>
      </c>
      <c r="AI350" s="9"/>
      <c r="AJ350" s="9">
        <v>1.0000000000000007</v>
      </c>
      <c r="AK350" s="9">
        <v>0.9940000000000007</v>
      </c>
      <c r="AL350" s="9">
        <v>1.0000000000000004</v>
      </c>
      <c r="AM350" s="9"/>
      <c r="AN350" s="9">
        <v>1.0000000000000004</v>
      </c>
      <c r="AO350" s="9"/>
      <c r="AP350" s="9"/>
      <c r="AQ350" s="9">
        <v>1.0000000000000004</v>
      </c>
      <c r="AR350" s="9"/>
      <c r="AS350" s="9">
        <v>1.0000000000000004</v>
      </c>
      <c r="AT350" s="9">
        <v>0.9899999999999992</v>
      </c>
      <c r="AU350" s="9">
        <v>0.9999999999999998</v>
      </c>
      <c r="AV350" s="9">
        <v>0.9910000000000004</v>
      </c>
      <c r="AW350" s="9"/>
      <c r="AX350" s="9">
        <v>1.0000000000000007</v>
      </c>
      <c r="AY350" s="9">
        <v>0.9680000000000005</v>
      </c>
      <c r="AZ350" s="9"/>
      <c r="BA350" s="9">
        <v>0.9950000000000006</v>
      </c>
      <c r="BB350" s="9"/>
      <c r="BC350" s="9">
        <v>1.0000000000000007</v>
      </c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</row>
    <row r="351" ht="15.75" customHeight="1">
      <c r="B351" s="14">
        <v>343.5</v>
      </c>
      <c r="C351" s="8">
        <v>0.9530000000000007</v>
      </c>
      <c r="D351" s="9">
        <v>0.9660000000000007</v>
      </c>
      <c r="E351" s="9">
        <v>1.0002000077878066</v>
      </c>
      <c r="F351" s="9">
        <v>1.0000000000000004</v>
      </c>
      <c r="G351" s="9">
        <v>0.9859999999999999</v>
      </c>
      <c r="H351" s="9">
        <v>0.9990000000000006</v>
      </c>
      <c r="I351" s="9">
        <v>1.0024</v>
      </c>
      <c r="J351" s="9"/>
      <c r="K351" s="9"/>
      <c r="L351" s="9"/>
      <c r="M351" s="9"/>
      <c r="N351" s="9"/>
      <c r="O351" s="9">
        <v>0.9990000000000007</v>
      </c>
      <c r="P351" s="9">
        <v>0.9980000000000007</v>
      </c>
      <c r="Q351" s="9">
        <v>1.0000000000000004</v>
      </c>
      <c r="R351" s="10"/>
      <c r="S351" s="9">
        <v>1.0</v>
      </c>
      <c r="T351" s="9">
        <v>1.0000000000000007</v>
      </c>
      <c r="U351" s="10"/>
      <c r="V351" s="9">
        <v>1.0050000000000001</v>
      </c>
      <c r="W351" s="9">
        <v>1.0000000000000007</v>
      </c>
      <c r="X351" s="10"/>
      <c r="Y351" s="9">
        <v>0.9890000000000003</v>
      </c>
      <c r="Z351" s="9">
        <v>1.0000000000000004</v>
      </c>
      <c r="AA351" s="10"/>
      <c r="AB351" s="9">
        <v>1.0080000000000005</v>
      </c>
      <c r="AC351" s="9">
        <v>1.0000000000000007</v>
      </c>
      <c r="AD351" s="10"/>
      <c r="AE351" s="9">
        <v>0.9700000000000006</v>
      </c>
      <c r="AF351" s="9"/>
      <c r="AG351" s="9">
        <v>1.0000000000000007</v>
      </c>
      <c r="AH351" s="9">
        <v>1.0160000000000002</v>
      </c>
      <c r="AI351" s="9"/>
      <c r="AJ351" s="9">
        <v>1.0000000000000007</v>
      </c>
      <c r="AK351" s="9">
        <v>0.9940000000000007</v>
      </c>
      <c r="AL351" s="9">
        <v>1.0000000000000004</v>
      </c>
      <c r="AM351" s="9"/>
      <c r="AN351" s="9">
        <v>1.0000000000000004</v>
      </c>
      <c r="AO351" s="9"/>
      <c r="AP351" s="9"/>
      <c r="AQ351" s="9">
        <v>1.0000000000000004</v>
      </c>
      <c r="AR351" s="9"/>
      <c r="AS351" s="9">
        <v>1.0000000000000004</v>
      </c>
      <c r="AT351" s="9">
        <v>0.9901999999999992</v>
      </c>
      <c r="AU351" s="9">
        <v>0.9999999999999998</v>
      </c>
      <c r="AV351" s="9">
        <v>0.9910000000000004</v>
      </c>
      <c r="AW351" s="9"/>
      <c r="AX351" s="9">
        <v>1.0000000000000007</v>
      </c>
      <c r="AY351" s="9">
        <v>0.9680000000000005</v>
      </c>
      <c r="AZ351" s="9"/>
      <c r="BA351" s="9">
        <v>0.9950000000000006</v>
      </c>
      <c r="BB351" s="9"/>
      <c r="BC351" s="9">
        <v>1.0000000000000007</v>
      </c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  <c r="EE351" s="9"/>
      <c r="EF351" s="9"/>
      <c r="EG351" s="9"/>
    </row>
    <row r="352" ht="15.75" customHeight="1">
      <c r="B352" s="14">
        <v>344.5</v>
      </c>
      <c r="C352" s="8">
        <v>0.9570000000000007</v>
      </c>
      <c r="D352" s="9">
        <v>0.9660000000000007</v>
      </c>
      <c r="E352" s="9">
        <v>1.000200007813978</v>
      </c>
      <c r="F352" s="9">
        <v>1.0000000000000004</v>
      </c>
      <c r="G352" s="9">
        <v>0.9859999999999999</v>
      </c>
      <c r="H352" s="9">
        <v>0.9990000000000006</v>
      </c>
      <c r="I352" s="9">
        <v>1.0024</v>
      </c>
      <c r="J352" s="9"/>
      <c r="K352" s="9"/>
      <c r="L352" s="9"/>
      <c r="M352" s="9"/>
      <c r="N352" s="9"/>
      <c r="O352" s="9">
        <v>0.9990000000000007</v>
      </c>
      <c r="P352" s="9">
        <v>0.9980000000000007</v>
      </c>
      <c r="Q352" s="9">
        <v>1.0000000000000004</v>
      </c>
      <c r="R352" s="10"/>
      <c r="S352" s="9">
        <v>1.0</v>
      </c>
      <c r="T352" s="9">
        <v>1.0000000000000007</v>
      </c>
      <c r="U352" s="10"/>
      <c r="V352" s="9">
        <v>1.0050000000000001</v>
      </c>
      <c r="W352" s="9">
        <v>1.0000000000000007</v>
      </c>
      <c r="X352" s="10"/>
      <c r="Y352" s="9">
        <v>0.9890000000000003</v>
      </c>
      <c r="Z352" s="9">
        <v>1.0000000000000004</v>
      </c>
      <c r="AA352" s="10"/>
      <c r="AB352" s="9">
        <v>1.0080000000000005</v>
      </c>
      <c r="AC352" s="9">
        <v>1.0000000000000007</v>
      </c>
      <c r="AD352" s="10"/>
      <c r="AE352" s="9">
        <v>0.9700000000000006</v>
      </c>
      <c r="AF352" s="9"/>
      <c r="AG352" s="9">
        <v>1.0000000000000007</v>
      </c>
      <c r="AH352" s="9">
        <v>1.0160000000000002</v>
      </c>
      <c r="AI352" s="9"/>
      <c r="AJ352" s="9">
        <v>1.0000000000000007</v>
      </c>
      <c r="AK352" s="9">
        <v>0.9940000000000007</v>
      </c>
      <c r="AL352" s="9">
        <v>1.0000000000000004</v>
      </c>
      <c r="AM352" s="9"/>
      <c r="AN352" s="9">
        <v>1.0000000000000004</v>
      </c>
      <c r="AO352" s="9"/>
      <c r="AP352" s="9"/>
      <c r="AQ352" s="9">
        <v>1.0000000000000004</v>
      </c>
      <c r="AR352" s="9"/>
      <c r="AS352" s="9">
        <v>1.0000000000000004</v>
      </c>
      <c r="AT352" s="9">
        <v>0.9903999999999992</v>
      </c>
      <c r="AU352" s="9">
        <v>0.9999999999999998</v>
      </c>
      <c r="AV352" s="9">
        <v>0.9910000000000004</v>
      </c>
      <c r="AW352" s="9"/>
      <c r="AX352" s="9">
        <v>1.0000000000000007</v>
      </c>
      <c r="AY352" s="9">
        <v>0.9680000000000005</v>
      </c>
      <c r="AZ352" s="9"/>
      <c r="BA352" s="9">
        <v>0.9950000000000006</v>
      </c>
      <c r="BB352" s="9"/>
      <c r="BC352" s="9">
        <v>1.0000000000000007</v>
      </c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  <c r="EE352" s="9"/>
      <c r="EF352" s="9"/>
      <c r="EG352" s="9"/>
    </row>
    <row r="353" ht="15.75" customHeight="1">
      <c r="B353" s="14">
        <v>345.5</v>
      </c>
      <c r="C353" s="8">
        <v>0.9580000000000007</v>
      </c>
      <c r="D353" s="9">
        <v>0.9670000000000007</v>
      </c>
      <c r="E353" s="9">
        <v>1.0002000078401496</v>
      </c>
      <c r="F353" s="9">
        <v>1.0000000000000004</v>
      </c>
      <c r="G353" s="9">
        <v>0.9859999999999999</v>
      </c>
      <c r="H353" s="9">
        <v>0.9990000000000006</v>
      </c>
      <c r="I353" s="9">
        <v>1.0024</v>
      </c>
      <c r="J353" s="9"/>
      <c r="K353" s="9"/>
      <c r="L353" s="9"/>
      <c r="M353" s="9"/>
      <c r="N353" s="9"/>
      <c r="O353" s="9">
        <v>0.9990000000000007</v>
      </c>
      <c r="P353" s="9">
        <v>0.9980000000000007</v>
      </c>
      <c r="Q353" s="9">
        <v>1.0000000000000004</v>
      </c>
      <c r="R353" s="10"/>
      <c r="S353" s="9">
        <v>1.0</v>
      </c>
      <c r="T353" s="9">
        <v>1.0000000000000007</v>
      </c>
      <c r="U353" s="10"/>
      <c r="V353" s="9">
        <v>1.0050000000000001</v>
      </c>
      <c r="W353" s="9">
        <v>1.0000000000000007</v>
      </c>
      <c r="X353" s="10"/>
      <c r="Y353" s="9">
        <v>0.9890000000000003</v>
      </c>
      <c r="Z353" s="9">
        <v>1.0000000000000004</v>
      </c>
      <c r="AA353" s="10"/>
      <c r="AB353" s="9">
        <v>1.0080000000000005</v>
      </c>
      <c r="AC353" s="9">
        <v>1.0000000000000007</v>
      </c>
      <c r="AD353" s="10"/>
      <c r="AE353" s="9">
        <v>0.9700000000000006</v>
      </c>
      <c r="AF353" s="9"/>
      <c r="AG353" s="9">
        <v>1.0000000000000007</v>
      </c>
      <c r="AH353" s="9">
        <v>1.0160000000000002</v>
      </c>
      <c r="AI353" s="9"/>
      <c r="AJ353" s="9">
        <v>1.0000000000000007</v>
      </c>
      <c r="AK353" s="9">
        <v>0.9940000000000007</v>
      </c>
      <c r="AL353" s="9">
        <v>1.0000000000000004</v>
      </c>
      <c r="AM353" s="9"/>
      <c r="AN353" s="9">
        <v>1.0000000000000004</v>
      </c>
      <c r="AO353" s="9"/>
      <c r="AP353" s="9"/>
      <c r="AQ353" s="9">
        <v>1.0000000000000004</v>
      </c>
      <c r="AR353" s="9"/>
      <c r="AS353" s="9">
        <v>1.0000000000000004</v>
      </c>
      <c r="AT353" s="9">
        <v>0.9903999999999992</v>
      </c>
      <c r="AU353" s="9">
        <v>0.9999999999999998</v>
      </c>
      <c r="AV353" s="9">
        <v>0.9910000000000004</v>
      </c>
      <c r="AW353" s="9"/>
      <c r="AX353" s="9">
        <v>1.0000000000000007</v>
      </c>
      <c r="AY353" s="9">
        <v>0.9680000000000005</v>
      </c>
      <c r="AZ353" s="9"/>
      <c r="BA353" s="9">
        <v>0.9950000000000006</v>
      </c>
      <c r="BB353" s="9"/>
      <c r="BC353" s="9">
        <v>1.0000000000000007</v>
      </c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</row>
    <row r="354" ht="15.75" customHeight="1">
      <c r="B354" s="14">
        <v>346.5</v>
      </c>
      <c r="C354" s="8">
        <v>0.9590000000000007</v>
      </c>
      <c r="D354" s="9">
        <v>0.9710000000000008</v>
      </c>
      <c r="E354" s="9">
        <v>1.0002000078663211</v>
      </c>
      <c r="F354" s="9">
        <v>1.0000000000000004</v>
      </c>
      <c r="G354" s="9">
        <v>0.9859999999999999</v>
      </c>
      <c r="H354" s="9">
        <v>0.9990000000000006</v>
      </c>
      <c r="I354" s="9">
        <v>1.0024</v>
      </c>
      <c r="J354" s="9"/>
      <c r="K354" s="9"/>
      <c r="L354" s="9"/>
      <c r="M354" s="9"/>
      <c r="N354" s="9"/>
      <c r="O354" s="9">
        <v>0.9990000000000007</v>
      </c>
      <c r="P354" s="9">
        <v>0.9980000000000007</v>
      </c>
      <c r="Q354" s="9">
        <v>1.0000000000000004</v>
      </c>
      <c r="R354" s="10"/>
      <c r="S354" s="9">
        <v>1.0</v>
      </c>
      <c r="T354" s="9">
        <v>1.0000000000000007</v>
      </c>
      <c r="U354" s="10"/>
      <c r="V354" s="9">
        <v>1.0050000000000001</v>
      </c>
      <c r="W354" s="9">
        <v>1.0000000000000007</v>
      </c>
      <c r="X354" s="10"/>
      <c r="Y354" s="9">
        <v>0.9890000000000003</v>
      </c>
      <c r="Z354" s="9">
        <v>1.0000000000000004</v>
      </c>
      <c r="AA354" s="10"/>
      <c r="AB354" s="9">
        <v>1.0080000000000005</v>
      </c>
      <c r="AC354" s="9">
        <v>1.0000000000000007</v>
      </c>
      <c r="AD354" s="10"/>
      <c r="AE354" s="9">
        <v>0.9700000000000006</v>
      </c>
      <c r="AF354" s="9"/>
      <c r="AG354" s="9">
        <v>1.0000000000000007</v>
      </c>
      <c r="AH354" s="9">
        <v>1.0160000000000002</v>
      </c>
      <c r="AI354" s="9"/>
      <c r="AJ354" s="9">
        <v>1.0000000000000007</v>
      </c>
      <c r="AK354" s="9">
        <v>0.9940000000000007</v>
      </c>
      <c r="AL354" s="9">
        <v>1.0000000000000004</v>
      </c>
      <c r="AM354" s="9"/>
      <c r="AN354" s="9">
        <v>1.0000000000000004</v>
      </c>
      <c r="AO354" s="9"/>
      <c r="AP354" s="9"/>
      <c r="AQ354" s="9">
        <v>1.0000000000000004</v>
      </c>
      <c r="AR354" s="9"/>
      <c r="AS354" s="9">
        <v>1.0000000000000004</v>
      </c>
      <c r="AT354" s="9">
        <v>0.9903999999999992</v>
      </c>
      <c r="AU354" s="9">
        <v>0.9999999999999998</v>
      </c>
      <c r="AV354" s="9">
        <v>0.9910000000000004</v>
      </c>
      <c r="AW354" s="9"/>
      <c r="AX354" s="9">
        <v>1.0000000000000007</v>
      </c>
      <c r="AY354" s="9">
        <v>0.9680000000000005</v>
      </c>
      <c r="AZ354" s="9"/>
      <c r="BA354" s="9">
        <v>0.9950000000000006</v>
      </c>
      <c r="BB354" s="9"/>
      <c r="BC354" s="9">
        <v>1.0000000000000007</v>
      </c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</row>
    <row r="355" ht="15.75" customHeight="1">
      <c r="B355" s="14">
        <v>347.5</v>
      </c>
      <c r="C355" s="8">
        <v>0.9600000000000007</v>
      </c>
      <c r="D355" s="9">
        <v>0.9730000000000008</v>
      </c>
      <c r="E355" s="9">
        <v>1.0002000078924926</v>
      </c>
      <c r="F355" s="9">
        <v>1.0000000000000004</v>
      </c>
      <c r="G355" s="9">
        <v>0.9859999999999999</v>
      </c>
      <c r="H355" s="9">
        <v>0.9990000000000006</v>
      </c>
      <c r="I355" s="9">
        <v>1.0024</v>
      </c>
      <c r="J355" s="9"/>
      <c r="K355" s="9"/>
      <c r="L355" s="9"/>
      <c r="M355" s="9"/>
      <c r="N355" s="9"/>
      <c r="O355" s="9">
        <v>0.9990000000000007</v>
      </c>
      <c r="P355" s="9">
        <v>0.9980000000000007</v>
      </c>
      <c r="Q355" s="9">
        <v>1.0000000000000004</v>
      </c>
      <c r="R355" s="10"/>
      <c r="S355" s="9">
        <v>1.0</v>
      </c>
      <c r="T355" s="9">
        <v>1.0000000000000007</v>
      </c>
      <c r="U355" s="10"/>
      <c r="V355" s="9">
        <v>1.0050000000000001</v>
      </c>
      <c r="W355" s="9">
        <v>1.0000000000000007</v>
      </c>
      <c r="X355" s="10"/>
      <c r="Y355" s="9">
        <v>0.9890000000000003</v>
      </c>
      <c r="Z355" s="9">
        <v>1.0000000000000004</v>
      </c>
      <c r="AA355" s="10"/>
      <c r="AB355" s="9">
        <v>1.0080000000000005</v>
      </c>
      <c r="AC355" s="9">
        <v>1.0000000000000007</v>
      </c>
      <c r="AD355" s="10"/>
      <c r="AE355" s="9">
        <v>0.9700000000000006</v>
      </c>
      <c r="AF355" s="9"/>
      <c r="AG355" s="9">
        <v>1.0000000000000007</v>
      </c>
      <c r="AH355" s="9">
        <v>1.0160000000000002</v>
      </c>
      <c r="AI355" s="9"/>
      <c r="AJ355" s="9">
        <v>1.0000000000000007</v>
      </c>
      <c r="AK355" s="9">
        <v>0.9940000000000007</v>
      </c>
      <c r="AL355" s="9">
        <v>1.0000000000000004</v>
      </c>
      <c r="AM355" s="9"/>
      <c r="AN355" s="9">
        <v>1.0000000000000004</v>
      </c>
      <c r="AO355" s="9"/>
      <c r="AP355" s="9"/>
      <c r="AQ355" s="9">
        <v>1.0000000000000004</v>
      </c>
      <c r="AR355" s="9"/>
      <c r="AS355" s="9">
        <v>1.0000000000000004</v>
      </c>
      <c r="AT355" s="9">
        <v>0.9907999999999991</v>
      </c>
      <c r="AU355" s="9">
        <v>0.9999999999999998</v>
      </c>
      <c r="AV355" s="9">
        <v>0.9910000000000004</v>
      </c>
      <c r="AW355" s="9"/>
      <c r="AX355" s="9">
        <v>1.0000000000000007</v>
      </c>
      <c r="AY355" s="9">
        <v>0.9680000000000005</v>
      </c>
      <c r="AZ355" s="9"/>
      <c r="BA355" s="9">
        <v>0.9950000000000006</v>
      </c>
      <c r="BB355" s="9"/>
      <c r="BC355" s="9">
        <v>1.0000000000000007</v>
      </c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</row>
    <row r="356" ht="15.75" customHeight="1">
      <c r="B356" s="14">
        <v>348.5</v>
      </c>
      <c r="C356" s="8">
        <v>0.9600000000000007</v>
      </c>
      <c r="D356" s="9">
        <v>0.9730000000000008</v>
      </c>
      <c r="E356" s="9">
        <v>1.0002000079186641</v>
      </c>
      <c r="F356" s="9">
        <v>1.0000000000000004</v>
      </c>
      <c r="G356" s="9">
        <v>0.9859999999999999</v>
      </c>
      <c r="H356" s="9">
        <v>0.9990000000000006</v>
      </c>
      <c r="I356" s="9">
        <v>1.0024</v>
      </c>
      <c r="J356" s="9"/>
      <c r="K356" s="9"/>
      <c r="L356" s="9"/>
      <c r="M356" s="9"/>
      <c r="N356" s="9"/>
      <c r="O356" s="9">
        <v>0.9990000000000007</v>
      </c>
      <c r="P356" s="9">
        <v>0.9980000000000007</v>
      </c>
      <c r="Q356" s="9">
        <v>1.0000000000000004</v>
      </c>
      <c r="R356" s="10"/>
      <c r="S356" s="9">
        <v>1.0</v>
      </c>
      <c r="T356" s="9">
        <v>1.0000000000000007</v>
      </c>
      <c r="U356" s="10"/>
      <c r="V356" s="9">
        <v>1.0050000000000001</v>
      </c>
      <c r="W356" s="9">
        <v>1.0000000000000007</v>
      </c>
      <c r="X356" s="10"/>
      <c r="Y356" s="9">
        <v>0.9890000000000003</v>
      </c>
      <c r="Z356" s="9">
        <v>1.0000000000000004</v>
      </c>
      <c r="AA356" s="10"/>
      <c r="AB356" s="9">
        <v>1.0080000000000005</v>
      </c>
      <c r="AC356" s="9">
        <v>1.0000000000000007</v>
      </c>
      <c r="AD356" s="10"/>
      <c r="AE356" s="9">
        <v>0.9700000000000006</v>
      </c>
      <c r="AF356" s="9"/>
      <c r="AG356" s="9">
        <v>1.0000000000000007</v>
      </c>
      <c r="AH356" s="9">
        <v>1.0160000000000002</v>
      </c>
      <c r="AI356" s="9"/>
      <c r="AJ356" s="9">
        <v>1.0000000000000007</v>
      </c>
      <c r="AK356" s="9">
        <v>0.9940000000000007</v>
      </c>
      <c r="AL356" s="9">
        <v>1.0000000000000004</v>
      </c>
      <c r="AM356" s="9"/>
      <c r="AN356" s="9">
        <v>1.0000000000000004</v>
      </c>
      <c r="AO356" s="9"/>
      <c r="AP356" s="9"/>
      <c r="AQ356" s="9">
        <v>1.0000000000000004</v>
      </c>
      <c r="AR356" s="9"/>
      <c r="AS356" s="9">
        <v>1.0000000000000004</v>
      </c>
      <c r="AT356" s="9">
        <v>0.9907999999999991</v>
      </c>
      <c r="AU356" s="9">
        <v>0.9999999999999998</v>
      </c>
      <c r="AV356" s="9">
        <v>0.9910000000000004</v>
      </c>
      <c r="AW356" s="9"/>
      <c r="AX356" s="9">
        <v>1.0000000000000007</v>
      </c>
      <c r="AY356" s="9">
        <v>0.9680000000000005</v>
      </c>
      <c r="AZ356" s="9"/>
      <c r="BA356" s="9">
        <v>0.9950000000000006</v>
      </c>
      <c r="BB356" s="9"/>
      <c r="BC356" s="9">
        <v>1.0000000000000007</v>
      </c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</row>
    <row r="357" ht="15.75" customHeight="1">
      <c r="B357" s="14">
        <v>349.5</v>
      </c>
      <c r="C357" s="8">
        <v>0.9610000000000007</v>
      </c>
      <c r="D357" s="9">
        <v>0.9730000000000008</v>
      </c>
      <c r="E357" s="9">
        <v>1.0002000079448357</v>
      </c>
      <c r="F357" s="9">
        <v>1.0000000000000004</v>
      </c>
      <c r="G357" s="9">
        <v>0.9859999999999999</v>
      </c>
      <c r="H357" s="9">
        <v>0.9990000000000006</v>
      </c>
      <c r="I357" s="9">
        <v>1.0024</v>
      </c>
      <c r="J357" s="9"/>
      <c r="K357" s="9"/>
      <c r="L357" s="9"/>
      <c r="M357" s="9"/>
      <c r="N357" s="9"/>
      <c r="O357" s="9">
        <v>0.9990000000000007</v>
      </c>
      <c r="P357" s="9">
        <v>0.9980000000000007</v>
      </c>
      <c r="Q357" s="9">
        <v>1.0000000000000004</v>
      </c>
      <c r="R357" s="10"/>
      <c r="S357" s="9">
        <v>1.0</v>
      </c>
      <c r="T357" s="9">
        <v>1.0000000000000007</v>
      </c>
      <c r="U357" s="10"/>
      <c r="V357" s="9">
        <v>1.0050000000000001</v>
      </c>
      <c r="W357" s="9">
        <v>1.0000000000000007</v>
      </c>
      <c r="X357" s="10"/>
      <c r="Y357" s="9">
        <v>0.9890000000000003</v>
      </c>
      <c r="Z357" s="9">
        <v>1.0000000000000004</v>
      </c>
      <c r="AA357" s="10"/>
      <c r="AB357" s="9">
        <v>1.0080000000000005</v>
      </c>
      <c r="AC357" s="9">
        <v>1.0000000000000007</v>
      </c>
      <c r="AD357" s="10"/>
      <c r="AE357" s="9">
        <v>0.9700000000000006</v>
      </c>
      <c r="AF357" s="9"/>
      <c r="AG357" s="9">
        <v>1.0000000000000007</v>
      </c>
      <c r="AH357" s="9">
        <v>1.0160000000000002</v>
      </c>
      <c r="AI357" s="9"/>
      <c r="AJ357" s="9">
        <v>1.0000000000000007</v>
      </c>
      <c r="AK357" s="9">
        <v>0.9940000000000007</v>
      </c>
      <c r="AL357" s="9">
        <v>1.0000000000000004</v>
      </c>
      <c r="AM357" s="9"/>
      <c r="AN357" s="9">
        <v>1.0000000000000004</v>
      </c>
      <c r="AO357" s="9"/>
      <c r="AP357" s="9"/>
      <c r="AQ357" s="9">
        <v>1.0000000000000004</v>
      </c>
      <c r="AR357" s="9"/>
      <c r="AS357" s="9">
        <v>1.0000000000000004</v>
      </c>
      <c r="AT357" s="9">
        <v>0.9913999999999992</v>
      </c>
      <c r="AU357" s="9">
        <v>0.9999999999999998</v>
      </c>
      <c r="AV357" s="9">
        <v>0.9910000000000004</v>
      </c>
      <c r="AW357" s="9"/>
      <c r="AX357" s="9">
        <v>1.0000000000000007</v>
      </c>
      <c r="AY357" s="9">
        <v>0.9680000000000005</v>
      </c>
      <c r="AZ357" s="9"/>
      <c r="BA357" s="9">
        <v>0.9950000000000006</v>
      </c>
      <c r="BB357" s="9"/>
      <c r="BC357" s="9">
        <v>1.0000000000000007</v>
      </c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</row>
    <row r="358" ht="15.75" customHeight="1">
      <c r="B358" s="14">
        <v>350.5</v>
      </c>
      <c r="C358" s="8">
        <v>0.9630000000000007</v>
      </c>
      <c r="D358" s="9">
        <v>0.9750000000000008</v>
      </c>
      <c r="E358" s="9">
        <v>1.0002000079710072</v>
      </c>
      <c r="F358" s="9">
        <v>1.0000000000000004</v>
      </c>
      <c r="G358" s="9">
        <v>0.9859999999999999</v>
      </c>
      <c r="H358" s="9">
        <v>0.9990000000000006</v>
      </c>
      <c r="I358" s="9">
        <v>1.0024</v>
      </c>
      <c r="J358" s="9"/>
      <c r="K358" s="9"/>
      <c r="L358" s="9"/>
      <c r="M358" s="9"/>
      <c r="N358" s="9"/>
      <c r="O358" s="9">
        <v>0.9990000000000007</v>
      </c>
      <c r="P358" s="9">
        <v>0.9980000000000007</v>
      </c>
      <c r="Q358" s="9">
        <v>1.0000000000000004</v>
      </c>
      <c r="R358" s="10"/>
      <c r="S358" s="9">
        <v>1.0</v>
      </c>
      <c r="T358" s="9">
        <v>1.0000000000000007</v>
      </c>
      <c r="U358" s="10"/>
      <c r="V358" s="9">
        <v>1.0050000000000001</v>
      </c>
      <c r="W358" s="9">
        <v>1.0000000000000007</v>
      </c>
      <c r="X358" s="10"/>
      <c r="Y358" s="9">
        <v>0.9890000000000003</v>
      </c>
      <c r="Z358" s="9">
        <v>1.0000000000000004</v>
      </c>
      <c r="AA358" s="10"/>
      <c r="AB358" s="9">
        <v>1.0080000000000005</v>
      </c>
      <c r="AC358" s="9">
        <v>1.0000000000000007</v>
      </c>
      <c r="AD358" s="10"/>
      <c r="AE358" s="9">
        <v>0.9700000000000006</v>
      </c>
      <c r="AF358" s="9"/>
      <c r="AG358" s="9">
        <v>1.0000000000000007</v>
      </c>
      <c r="AH358" s="9">
        <v>1.0160000000000002</v>
      </c>
      <c r="AI358" s="9"/>
      <c r="AJ358" s="9">
        <v>1.0000000000000007</v>
      </c>
      <c r="AK358" s="9">
        <v>0.9940000000000007</v>
      </c>
      <c r="AL358" s="9">
        <v>1.0000000000000004</v>
      </c>
      <c r="AM358" s="9"/>
      <c r="AN358" s="9">
        <v>1.0000000000000004</v>
      </c>
      <c r="AO358" s="9"/>
      <c r="AP358" s="9"/>
      <c r="AQ358" s="9">
        <v>1.0000000000000004</v>
      </c>
      <c r="AR358" s="9"/>
      <c r="AS358" s="9">
        <v>1.0000000000000004</v>
      </c>
      <c r="AT358" s="9">
        <v>0.9915999999999991</v>
      </c>
      <c r="AU358" s="9">
        <v>0.9999999999999998</v>
      </c>
      <c r="AV358" s="9">
        <v>0.9910000000000004</v>
      </c>
      <c r="AW358" s="9"/>
      <c r="AX358" s="9">
        <v>1.0000000000000007</v>
      </c>
      <c r="AY358" s="9">
        <v>0.9680000000000005</v>
      </c>
      <c r="AZ358" s="9"/>
      <c r="BA358" s="9">
        <v>0.9950000000000006</v>
      </c>
      <c r="BB358" s="9"/>
      <c r="BC358" s="9">
        <v>1.0000000000000007</v>
      </c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</row>
    <row r="359" ht="15.75" customHeight="1">
      <c r="B359" s="14">
        <v>351.5</v>
      </c>
      <c r="C359" s="8">
        <v>0.9640000000000007</v>
      </c>
      <c r="D359" s="9">
        <v>0.9750000000000008</v>
      </c>
      <c r="E359" s="9">
        <v>1.0002000079971787</v>
      </c>
      <c r="F359" s="9">
        <v>1.0000000000000004</v>
      </c>
      <c r="G359" s="9">
        <v>0.9859999999999999</v>
      </c>
      <c r="H359" s="9">
        <v>0.9990000000000006</v>
      </c>
      <c r="I359" s="9">
        <v>1.0024</v>
      </c>
      <c r="J359" s="9"/>
      <c r="K359" s="9"/>
      <c r="L359" s="9"/>
      <c r="M359" s="9"/>
      <c r="N359" s="9"/>
      <c r="O359" s="9">
        <v>0.9990000000000007</v>
      </c>
      <c r="P359" s="9">
        <v>0.9980000000000007</v>
      </c>
      <c r="Q359" s="9">
        <v>1.0000000000000004</v>
      </c>
      <c r="R359" s="10"/>
      <c r="S359" s="9">
        <v>1.0</v>
      </c>
      <c r="T359" s="9">
        <v>1.0000000000000007</v>
      </c>
      <c r="U359" s="10"/>
      <c r="V359" s="9">
        <v>1.0050000000000001</v>
      </c>
      <c r="W359" s="9">
        <v>1.0000000000000007</v>
      </c>
      <c r="X359" s="10"/>
      <c r="Y359" s="9">
        <v>0.9890000000000003</v>
      </c>
      <c r="Z359" s="9">
        <v>1.0000000000000004</v>
      </c>
      <c r="AA359" s="10"/>
      <c r="AB359" s="9">
        <v>1.0080000000000005</v>
      </c>
      <c r="AC359" s="9">
        <v>1.0000000000000007</v>
      </c>
      <c r="AD359" s="10"/>
      <c r="AE359" s="9">
        <v>0.9700000000000006</v>
      </c>
      <c r="AF359" s="9"/>
      <c r="AG359" s="9">
        <v>1.0000000000000007</v>
      </c>
      <c r="AH359" s="9">
        <v>1.0160000000000002</v>
      </c>
      <c r="AI359" s="9"/>
      <c r="AJ359" s="9">
        <v>1.0000000000000007</v>
      </c>
      <c r="AK359" s="9">
        <v>0.9940000000000007</v>
      </c>
      <c r="AL359" s="9">
        <v>1.0000000000000004</v>
      </c>
      <c r="AM359" s="9"/>
      <c r="AN359" s="9">
        <v>1.0000000000000004</v>
      </c>
      <c r="AO359" s="9"/>
      <c r="AP359" s="9"/>
      <c r="AQ359" s="9">
        <v>1.0000000000000004</v>
      </c>
      <c r="AR359" s="9"/>
      <c r="AS359" s="9">
        <v>1.0000000000000004</v>
      </c>
      <c r="AT359" s="9">
        <v>0.9919999999999991</v>
      </c>
      <c r="AU359" s="9">
        <v>0.9999999999999998</v>
      </c>
      <c r="AV359" s="9">
        <v>0.9910000000000004</v>
      </c>
      <c r="AW359" s="9"/>
      <c r="AX359" s="9">
        <v>1.0000000000000007</v>
      </c>
      <c r="AY359" s="9">
        <v>0.9680000000000005</v>
      </c>
      <c r="AZ359" s="9"/>
      <c r="BA359" s="9">
        <v>0.9950000000000006</v>
      </c>
      <c r="BB359" s="9"/>
      <c r="BC359" s="9">
        <v>1.0000000000000007</v>
      </c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</row>
    <row r="360" ht="15.75" customHeight="1">
      <c r="B360" s="14">
        <v>352.5</v>
      </c>
      <c r="C360" s="8">
        <v>0.9640000000000007</v>
      </c>
      <c r="D360" s="9">
        <v>0.9750000000000008</v>
      </c>
      <c r="E360" s="9">
        <v>1.0002000080233502</v>
      </c>
      <c r="F360" s="9">
        <v>1.0000000000000004</v>
      </c>
      <c r="G360" s="9">
        <v>0.9859999999999999</v>
      </c>
      <c r="H360" s="9">
        <v>0.9990000000000006</v>
      </c>
      <c r="I360" s="9">
        <v>1.0024</v>
      </c>
      <c r="J360" s="9"/>
      <c r="K360" s="9"/>
      <c r="L360" s="9"/>
      <c r="M360" s="9"/>
      <c r="N360" s="9"/>
      <c r="O360" s="9">
        <v>0.9990000000000007</v>
      </c>
      <c r="P360" s="9">
        <v>0.9980000000000007</v>
      </c>
      <c r="Q360" s="9">
        <v>1.0000000000000004</v>
      </c>
      <c r="R360" s="10"/>
      <c r="S360" s="9">
        <v>1.0</v>
      </c>
      <c r="T360" s="9">
        <v>1.0000000000000007</v>
      </c>
      <c r="U360" s="10"/>
      <c r="V360" s="9">
        <v>1.0050000000000001</v>
      </c>
      <c r="W360" s="9">
        <v>1.0000000000000007</v>
      </c>
      <c r="X360" s="10"/>
      <c r="Y360" s="9">
        <v>0.9890000000000003</v>
      </c>
      <c r="Z360" s="9">
        <v>1.0000000000000004</v>
      </c>
      <c r="AA360" s="10"/>
      <c r="AB360" s="9">
        <v>1.0080000000000005</v>
      </c>
      <c r="AC360" s="9">
        <v>1.0000000000000007</v>
      </c>
      <c r="AD360" s="10"/>
      <c r="AE360" s="9">
        <v>0.9700000000000006</v>
      </c>
      <c r="AF360" s="9"/>
      <c r="AG360" s="9">
        <v>1.0000000000000007</v>
      </c>
      <c r="AH360" s="9">
        <v>1.0160000000000002</v>
      </c>
      <c r="AI360" s="9"/>
      <c r="AJ360" s="9">
        <v>1.0000000000000007</v>
      </c>
      <c r="AK360" s="9">
        <v>0.9940000000000007</v>
      </c>
      <c r="AL360" s="9">
        <v>1.0000000000000004</v>
      </c>
      <c r="AM360" s="9"/>
      <c r="AN360" s="9">
        <v>1.0000000000000004</v>
      </c>
      <c r="AO360" s="9"/>
      <c r="AP360" s="9"/>
      <c r="AQ360" s="9">
        <v>1.0000000000000004</v>
      </c>
      <c r="AR360" s="9"/>
      <c r="AS360" s="9">
        <v>1.0000000000000004</v>
      </c>
      <c r="AT360" s="9">
        <v>0.9919999999999991</v>
      </c>
      <c r="AU360" s="9">
        <v>0.9999999999999998</v>
      </c>
      <c r="AV360" s="9">
        <v>0.9910000000000004</v>
      </c>
      <c r="AW360" s="9"/>
      <c r="AX360" s="9">
        <v>1.0000000000000007</v>
      </c>
      <c r="AY360" s="9">
        <v>0.9680000000000005</v>
      </c>
      <c r="AZ360" s="9"/>
      <c r="BA360" s="9">
        <v>0.9950000000000006</v>
      </c>
      <c r="BB360" s="9"/>
      <c r="BC360" s="9">
        <v>1.0000000000000007</v>
      </c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</row>
    <row r="361" ht="15.75" customHeight="1">
      <c r="B361" s="14">
        <v>353.5</v>
      </c>
      <c r="C361" s="8">
        <v>0.9660000000000007</v>
      </c>
      <c r="D361" s="9">
        <v>0.9760000000000008</v>
      </c>
      <c r="E361" s="9">
        <v>1.0002000080495217</v>
      </c>
      <c r="F361" s="9">
        <v>1.0000000000000004</v>
      </c>
      <c r="G361" s="9">
        <v>0.9859999999999999</v>
      </c>
      <c r="H361" s="9">
        <v>0.9990000000000006</v>
      </c>
      <c r="I361" s="9">
        <v>1.0024</v>
      </c>
      <c r="J361" s="9"/>
      <c r="K361" s="9"/>
      <c r="L361" s="9"/>
      <c r="M361" s="9"/>
      <c r="N361" s="9"/>
      <c r="O361" s="9">
        <v>0.9990000000000007</v>
      </c>
      <c r="P361" s="9">
        <v>0.9980000000000007</v>
      </c>
      <c r="Q361" s="9">
        <v>1.0000000000000004</v>
      </c>
      <c r="R361" s="10"/>
      <c r="S361" s="9">
        <v>1.0</v>
      </c>
      <c r="T361" s="9">
        <v>1.0000000000000007</v>
      </c>
      <c r="U361" s="10"/>
      <c r="V361" s="9">
        <v>1.0050000000000001</v>
      </c>
      <c r="W361" s="9">
        <v>1.0000000000000007</v>
      </c>
      <c r="X361" s="10"/>
      <c r="Y361" s="9">
        <v>0.9890000000000003</v>
      </c>
      <c r="Z361" s="9">
        <v>1.0000000000000004</v>
      </c>
      <c r="AA361" s="10"/>
      <c r="AB361" s="9">
        <v>1.0080000000000005</v>
      </c>
      <c r="AC361" s="9">
        <v>1.0000000000000007</v>
      </c>
      <c r="AD361" s="10"/>
      <c r="AE361" s="9">
        <v>0.9700000000000006</v>
      </c>
      <c r="AF361" s="9"/>
      <c r="AG361" s="9">
        <v>1.0000000000000007</v>
      </c>
      <c r="AH361" s="9">
        <v>1.0160000000000002</v>
      </c>
      <c r="AI361" s="9"/>
      <c r="AJ361" s="9">
        <v>1.0000000000000007</v>
      </c>
      <c r="AK361" s="9">
        <v>0.9940000000000007</v>
      </c>
      <c r="AL361" s="9">
        <v>1.0000000000000004</v>
      </c>
      <c r="AM361" s="9"/>
      <c r="AN361" s="9">
        <v>1.0000000000000004</v>
      </c>
      <c r="AO361" s="9"/>
      <c r="AP361" s="9"/>
      <c r="AQ361" s="9">
        <v>1.0000000000000004</v>
      </c>
      <c r="AR361" s="9"/>
      <c r="AS361" s="9">
        <v>1.0000000000000004</v>
      </c>
      <c r="AT361" s="9">
        <v>0.9923999999999991</v>
      </c>
      <c r="AU361" s="9">
        <v>0.9999999999999998</v>
      </c>
      <c r="AV361" s="9">
        <v>0.9910000000000004</v>
      </c>
      <c r="AW361" s="9"/>
      <c r="AX361" s="9">
        <v>1.0000000000000007</v>
      </c>
      <c r="AY361" s="9">
        <v>0.9680000000000005</v>
      </c>
      <c r="AZ361" s="9"/>
      <c r="BA361" s="9">
        <v>0.9950000000000006</v>
      </c>
      <c r="BB361" s="9"/>
      <c r="BC361" s="9">
        <v>1.0000000000000007</v>
      </c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  <c r="EE361" s="9"/>
      <c r="EF361" s="9"/>
      <c r="EG361" s="9"/>
    </row>
    <row r="362" ht="15.75" customHeight="1">
      <c r="B362" s="14">
        <v>354.5</v>
      </c>
      <c r="C362" s="8">
        <v>0.9660000000000007</v>
      </c>
      <c r="D362" s="9">
        <v>0.9760000000000008</v>
      </c>
      <c r="E362" s="9">
        <v>1.0002000080756932</v>
      </c>
      <c r="F362" s="9">
        <v>1.0000000000000004</v>
      </c>
      <c r="G362" s="9">
        <v>0.9859999999999999</v>
      </c>
      <c r="H362" s="9">
        <v>0.9990000000000006</v>
      </c>
      <c r="I362" s="9">
        <v>1.0024</v>
      </c>
      <c r="J362" s="9"/>
      <c r="K362" s="9"/>
      <c r="L362" s="9"/>
      <c r="M362" s="9"/>
      <c r="N362" s="9"/>
      <c r="O362" s="9">
        <v>0.9990000000000007</v>
      </c>
      <c r="P362" s="9">
        <v>0.9980000000000007</v>
      </c>
      <c r="Q362" s="9">
        <v>1.0000000000000004</v>
      </c>
      <c r="R362" s="10"/>
      <c r="S362" s="9">
        <v>1.0</v>
      </c>
      <c r="T362" s="9">
        <v>1.0000000000000007</v>
      </c>
      <c r="U362" s="10"/>
      <c r="V362" s="9">
        <v>1.0050000000000001</v>
      </c>
      <c r="W362" s="9">
        <v>1.0000000000000007</v>
      </c>
      <c r="X362" s="10"/>
      <c r="Y362" s="9">
        <v>0.9890000000000003</v>
      </c>
      <c r="Z362" s="9">
        <v>1.0000000000000004</v>
      </c>
      <c r="AA362" s="10"/>
      <c r="AB362" s="9">
        <v>1.0080000000000005</v>
      </c>
      <c r="AC362" s="9">
        <v>1.0000000000000007</v>
      </c>
      <c r="AD362" s="10"/>
      <c r="AE362" s="9">
        <v>0.9700000000000006</v>
      </c>
      <c r="AF362" s="9"/>
      <c r="AG362" s="9">
        <v>1.0000000000000007</v>
      </c>
      <c r="AH362" s="9">
        <v>1.0160000000000002</v>
      </c>
      <c r="AI362" s="9"/>
      <c r="AJ362" s="9">
        <v>1.0000000000000007</v>
      </c>
      <c r="AK362" s="9">
        <v>0.9940000000000007</v>
      </c>
      <c r="AL362" s="9">
        <v>1.0000000000000004</v>
      </c>
      <c r="AM362" s="9"/>
      <c r="AN362" s="9">
        <v>1.0000000000000004</v>
      </c>
      <c r="AO362" s="9"/>
      <c r="AP362" s="9"/>
      <c r="AQ362" s="9">
        <v>1.0000000000000004</v>
      </c>
      <c r="AR362" s="9"/>
      <c r="AS362" s="9">
        <v>1.0000000000000004</v>
      </c>
      <c r="AT362" s="9">
        <v>0.992799999999999</v>
      </c>
      <c r="AU362" s="9">
        <v>0.9999999999999998</v>
      </c>
      <c r="AV362" s="9">
        <v>0.9910000000000004</v>
      </c>
      <c r="AW362" s="9"/>
      <c r="AX362" s="9">
        <v>1.0000000000000007</v>
      </c>
      <c r="AY362" s="9">
        <v>0.9680000000000005</v>
      </c>
      <c r="AZ362" s="9"/>
      <c r="BA362" s="9">
        <v>0.9950000000000006</v>
      </c>
      <c r="BB362" s="9"/>
      <c r="BC362" s="9">
        <v>1.0000000000000007</v>
      </c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</row>
    <row r="363" ht="15.75" customHeight="1">
      <c r="B363" s="14">
        <v>355.5</v>
      </c>
      <c r="C363" s="8">
        <v>0.9670000000000007</v>
      </c>
      <c r="D363" s="9">
        <v>0.9760000000000008</v>
      </c>
      <c r="E363" s="9">
        <v>1.0002000081018647</v>
      </c>
      <c r="F363" s="9">
        <v>1.0000000000000004</v>
      </c>
      <c r="G363" s="9">
        <v>0.9859999999999999</v>
      </c>
      <c r="H363" s="9">
        <v>0.9990000000000006</v>
      </c>
      <c r="I363" s="9">
        <v>1.0024</v>
      </c>
      <c r="J363" s="9"/>
      <c r="K363" s="9"/>
      <c r="L363" s="9"/>
      <c r="M363" s="9"/>
      <c r="N363" s="9"/>
      <c r="O363" s="9">
        <v>0.9990000000000007</v>
      </c>
      <c r="P363" s="9">
        <v>0.9980000000000007</v>
      </c>
      <c r="Q363" s="9">
        <v>1.0000000000000004</v>
      </c>
      <c r="R363" s="10"/>
      <c r="S363" s="9">
        <v>1.0</v>
      </c>
      <c r="T363" s="9">
        <v>1.0000000000000007</v>
      </c>
      <c r="U363" s="10"/>
      <c r="V363" s="9">
        <v>1.0050000000000001</v>
      </c>
      <c r="W363" s="9">
        <v>1.0000000000000007</v>
      </c>
      <c r="X363" s="10"/>
      <c r="Y363" s="9">
        <v>0.9890000000000003</v>
      </c>
      <c r="Z363" s="9">
        <v>1.0000000000000004</v>
      </c>
      <c r="AA363" s="10"/>
      <c r="AB363" s="9">
        <v>1.0080000000000005</v>
      </c>
      <c r="AC363" s="9">
        <v>1.0000000000000007</v>
      </c>
      <c r="AD363" s="10"/>
      <c r="AE363" s="9">
        <v>0.9700000000000006</v>
      </c>
      <c r="AF363" s="9"/>
      <c r="AG363" s="9">
        <v>1.0000000000000007</v>
      </c>
      <c r="AH363" s="9">
        <v>1.0160000000000002</v>
      </c>
      <c r="AI363" s="9"/>
      <c r="AJ363" s="9">
        <v>1.0000000000000007</v>
      </c>
      <c r="AK363" s="9">
        <v>0.9940000000000007</v>
      </c>
      <c r="AL363" s="9">
        <v>1.0000000000000004</v>
      </c>
      <c r="AM363" s="9"/>
      <c r="AN363" s="9">
        <v>1.0000000000000004</v>
      </c>
      <c r="AO363" s="9"/>
      <c r="AP363" s="9"/>
      <c r="AQ363" s="9">
        <v>1.0000000000000004</v>
      </c>
      <c r="AR363" s="9"/>
      <c r="AS363" s="9">
        <v>1.0000000000000004</v>
      </c>
      <c r="AT363" s="9">
        <v>0.992799999999999</v>
      </c>
      <c r="AU363" s="9">
        <v>0.9999999999999998</v>
      </c>
      <c r="AV363" s="9">
        <v>0.9910000000000004</v>
      </c>
      <c r="AW363" s="9"/>
      <c r="AX363" s="9">
        <v>1.0000000000000007</v>
      </c>
      <c r="AY363" s="9">
        <v>0.9680000000000005</v>
      </c>
      <c r="AZ363" s="9"/>
      <c r="BA363" s="9">
        <v>0.9950000000000006</v>
      </c>
      <c r="BB363" s="9"/>
      <c r="BC363" s="9">
        <v>1.0000000000000007</v>
      </c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  <c r="DZ363" s="9"/>
      <c r="EA363" s="9"/>
      <c r="EB363" s="9"/>
      <c r="EC363" s="9"/>
      <c r="ED363" s="9"/>
      <c r="EE363" s="9"/>
      <c r="EF363" s="9"/>
      <c r="EG363" s="9"/>
    </row>
    <row r="364" ht="15.75" customHeight="1">
      <c r="B364" s="14">
        <v>356.5</v>
      </c>
      <c r="C364" s="8">
        <v>0.9670000000000007</v>
      </c>
      <c r="D364" s="9">
        <v>0.9780000000000008</v>
      </c>
      <c r="E364" s="9">
        <v>1.0002000081280362</v>
      </c>
      <c r="F364" s="9">
        <v>1.0000000000000004</v>
      </c>
      <c r="G364" s="9">
        <v>0.9859999999999999</v>
      </c>
      <c r="H364" s="9">
        <v>0.9990000000000006</v>
      </c>
      <c r="I364" s="9">
        <v>1.0024</v>
      </c>
      <c r="J364" s="9"/>
      <c r="K364" s="9"/>
      <c r="L364" s="9"/>
      <c r="M364" s="9"/>
      <c r="N364" s="9"/>
      <c r="O364" s="9">
        <v>0.9990000000000007</v>
      </c>
      <c r="P364" s="9">
        <v>0.9980000000000007</v>
      </c>
      <c r="Q364" s="9">
        <v>1.0000000000000004</v>
      </c>
      <c r="R364" s="10"/>
      <c r="S364" s="9">
        <v>1.0</v>
      </c>
      <c r="T364" s="9">
        <v>1.0000000000000007</v>
      </c>
      <c r="U364" s="10"/>
      <c r="V364" s="9">
        <v>1.0050000000000001</v>
      </c>
      <c r="W364" s="9">
        <v>1.0000000000000007</v>
      </c>
      <c r="X364" s="10"/>
      <c r="Y364" s="9">
        <v>0.9890000000000003</v>
      </c>
      <c r="Z364" s="9">
        <v>1.0000000000000004</v>
      </c>
      <c r="AA364" s="10"/>
      <c r="AB364" s="9">
        <v>1.0080000000000005</v>
      </c>
      <c r="AC364" s="9">
        <v>1.0000000000000007</v>
      </c>
      <c r="AD364" s="10"/>
      <c r="AE364" s="9">
        <v>0.9700000000000006</v>
      </c>
      <c r="AF364" s="9"/>
      <c r="AG364" s="9">
        <v>1.0000000000000007</v>
      </c>
      <c r="AH364" s="9">
        <v>1.0160000000000002</v>
      </c>
      <c r="AI364" s="9"/>
      <c r="AJ364" s="9">
        <v>1.0000000000000007</v>
      </c>
      <c r="AK364" s="9">
        <v>0.9940000000000007</v>
      </c>
      <c r="AL364" s="9">
        <v>1.0000000000000004</v>
      </c>
      <c r="AM364" s="9"/>
      <c r="AN364" s="9">
        <v>1.0000000000000004</v>
      </c>
      <c r="AO364" s="9"/>
      <c r="AP364" s="9"/>
      <c r="AQ364" s="9">
        <v>1.0000000000000004</v>
      </c>
      <c r="AR364" s="9"/>
      <c r="AS364" s="9">
        <v>1.0000000000000004</v>
      </c>
      <c r="AT364" s="9">
        <v>0.992999999999999</v>
      </c>
      <c r="AU364" s="9">
        <v>0.9999999999999998</v>
      </c>
      <c r="AV364" s="9">
        <v>0.9910000000000004</v>
      </c>
      <c r="AW364" s="9"/>
      <c r="AX364" s="9">
        <v>1.0000000000000007</v>
      </c>
      <c r="AY364" s="9">
        <v>0.9680000000000005</v>
      </c>
      <c r="AZ364" s="9"/>
      <c r="BA364" s="9">
        <v>0.9950000000000006</v>
      </c>
      <c r="BB364" s="9"/>
      <c r="BC364" s="9">
        <v>1.0000000000000007</v>
      </c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  <c r="EG364" s="9"/>
    </row>
    <row r="365" ht="15.75" customHeight="1">
      <c r="B365" s="14">
        <v>357.5</v>
      </c>
      <c r="C365" s="8">
        <v>0.9670000000000007</v>
      </c>
      <c r="D365" s="9">
        <v>0.9780000000000008</v>
      </c>
      <c r="E365" s="9">
        <v>1.0002000081542077</v>
      </c>
      <c r="F365" s="9">
        <v>1.0000000000000004</v>
      </c>
      <c r="G365" s="9">
        <v>0.9859999999999999</v>
      </c>
      <c r="H365" s="9">
        <v>0.9990000000000006</v>
      </c>
      <c r="I365" s="9">
        <v>1.0024</v>
      </c>
      <c r="J365" s="9"/>
      <c r="K365" s="9"/>
      <c r="L365" s="9"/>
      <c r="M365" s="9"/>
      <c r="N365" s="9"/>
      <c r="O365" s="9">
        <v>0.9990000000000007</v>
      </c>
      <c r="P365" s="9">
        <v>0.9980000000000007</v>
      </c>
      <c r="Q365" s="9">
        <v>1.0000000000000004</v>
      </c>
      <c r="R365" s="10"/>
      <c r="S365" s="9">
        <v>1.0</v>
      </c>
      <c r="T365" s="9">
        <v>1.0000000000000007</v>
      </c>
      <c r="U365" s="10"/>
      <c r="V365" s="9">
        <v>1.0050000000000001</v>
      </c>
      <c r="W365" s="9">
        <v>1.0000000000000007</v>
      </c>
      <c r="X365" s="10"/>
      <c r="Y365" s="9">
        <v>0.9890000000000003</v>
      </c>
      <c r="Z365" s="9">
        <v>1.0000000000000004</v>
      </c>
      <c r="AA365" s="10"/>
      <c r="AB365" s="9">
        <v>1.0080000000000005</v>
      </c>
      <c r="AC365" s="9">
        <v>1.0000000000000007</v>
      </c>
      <c r="AD365" s="10"/>
      <c r="AE365" s="9">
        <v>0.9700000000000006</v>
      </c>
      <c r="AF365" s="9"/>
      <c r="AG365" s="9">
        <v>1.0000000000000007</v>
      </c>
      <c r="AH365" s="9">
        <v>1.0160000000000002</v>
      </c>
      <c r="AI365" s="9"/>
      <c r="AJ365" s="9">
        <v>1.0000000000000007</v>
      </c>
      <c r="AK365" s="9">
        <v>0.9940000000000007</v>
      </c>
      <c r="AL365" s="9">
        <v>1.0000000000000004</v>
      </c>
      <c r="AM365" s="9"/>
      <c r="AN365" s="9">
        <v>1.0000000000000004</v>
      </c>
      <c r="AO365" s="9"/>
      <c r="AP365" s="9"/>
      <c r="AQ365" s="9">
        <v>1.0000000000000004</v>
      </c>
      <c r="AR365" s="9"/>
      <c r="AS365" s="9">
        <v>1.0000000000000004</v>
      </c>
      <c r="AT365" s="9">
        <v>0.992999999999999</v>
      </c>
      <c r="AU365" s="9">
        <v>0.9999999999999998</v>
      </c>
      <c r="AV365" s="9">
        <v>0.9910000000000004</v>
      </c>
      <c r="AW365" s="9"/>
      <c r="AX365" s="9">
        <v>1.0000000000000007</v>
      </c>
      <c r="AY365" s="9">
        <v>0.9680000000000005</v>
      </c>
      <c r="AZ365" s="9"/>
      <c r="BA365" s="9">
        <v>0.9950000000000006</v>
      </c>
      <c r="BB365" s="9"/>
      <c r="BC365" s="9">
        <v>1.0000000000000007</v>
      </c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  <c r="EE365" s="9"/>
      <c r="EF365" s="9"/>
      <c r="EG365" s="9"/>
    </row>
    <row r="366" ht="15.75" customHeight="1">
      <c r="B366" s="14">
        <v>358.5</v>
      </c>
      <c r="C366" s="8">
        <v>0.9690000000000007</v>
      </c>
      <c r="D366" s="9">
        <v>0.9780000000000008</v>
      </c>
      <c r="E366" s="9">
        <v>1.0002000081803792</v>
      </c>
      <c r="F366" s="9">
        <v>1.0000000000000004</v>
      </c>
      <c r="G366" s="9">
        <v>0.9859999999999999</v>
      </c>
      <c r="H366" s="9">
        <v>0.9990000000000006</v>
      </c>
      <c r="I366" s="9">
        <v>1.0024</v>
      </c>
      <c r="J366" s="9"/>
      <c r="K366" s="9"/>
      <c r="L366" s="9"/>
      <c r="M366" s="9"/>
      <c r="N366" s="9"/>
      <c r="O366" s="9">
        <v>0.9990000000000007</v>
      </c>
      <c r="P366" s="9">
        <v>0.9980000000000007</v>
      </c>
      <c r="Q366" s="9">
        <v>1.0000000000000004</v>
      </c>
      <c r="R366" s="10"/>
      <c r="S366" s="9">
        <v>1.0</v>
      </c>
      <c r="T366" s="9">
        <v>1.0000000000000007</v>
      </c>
      <c r="U366" s="10"/>
      <c r="V366" s="9">
        <v>1.0050000000000001</v>
      </c>
      <c r="W366" s="9">
        <v>1.0000000000000007</v>
      </c>
      <c r="X366" s="10"/>
      <c r="Y366" s="9">
        <v>0.9890000000000003</v>
      </c>
      <c r="Z366" s="9">
        <v>1.0000000000000004</v>
      </c>
      <c r="AA366" s="10"/>
      <c r="AB366" s="9">
        <v>1.0080000000000005</v>
      </c>
      <c r="AC366" s="9">
        <v>1.0000000000000007</v>
      </c>
      <c r="AD366" s="10"/>
      <c r="AE366" s="9">
        <v>0.9700000000000006</v>
      </c>
      <c r="AF366" s="9"/>
      <c r="AG366" s="9">
        <v>1.0000000000000007</v>
      </c>
      <c r="AH366" s="9">
        <v>1.0160000000000002</v>
      </c>
      <c r="AI366" s="9"/>
      <c r="AJ366" s="9">
        <v>1.0000000000000007</v>
      </c>
      <c r="AK366" s="9">
        <v>0.9940000000000007</v>
      </c>
      <c r="AL366" s="9">
        <v>1.0000000000000004</v>
      </c>
      <c r="AM366" s="9"/>
      <c r="AN366" s="9">
        <v>1.0000000000000004</v>
      </c>
      <c r="AO366" s="9"/>
      <c r="AP366" s="9"/>
      <c r="AQ366" s="9">
        <v>1.0000000000000004</v>
      </c>
      <c r="AR366" s="9"/>
      <c r="AS366" s="9">
        <v>1.0000000000000004</v>
      </c>
      <c r="AT366" s="9">
        <v>0.993199999999999</v>
      </c>
      <c r="AU366" s="9">
        <v>0.9999999999999998</v>
      </c>
      <c r="AV366" s="9">
        <v>0.9910000000000004</v>
      </c>
      <c r="AW366" s="9"/>
      <c r="AX366" s="9">
        <v>1.0000000000000007</v>
      </c>
      <c r="AY366" s="9">
        <v>0.9680000000000005</v>
      </c>
      <c r="AZ366" s="9"/>
      <c r="BA366" s="9">
        <v>0.9950000000000006</v>
      </c>
      <c r="BB366" s="9"/>
      <c r="BC366" s="9">
        <v>1.0000000000000007</v>
      </c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/>
      <c r="EG366" s="9"/>
    </row>
    <row r="367" ht="15.75" customHeight="1">
      <c r="B367" s="14">
        <v>359.5</v>
      </c>
      <c r="C367" s="8">
        <v>0.9690000000000007</v>
      </c>
      <c r="D367" s="9">
        <v>0.9790000000000008</v>
      </c>
      <c r="E367" s="9">
        <v>1.0002000082065508</v>
      </c>
      <c r="F367" s="9">
        <v>1.0000000000000004</v>
      </c>
      <c r="G367" s="9">
        <v>0.9859999999999999</v>
      </c>
      <c r="H367" s="9">
        <v>0.9990000000000006</v>
      </c>
      <c r="I367" s="9">
        <v>1.0024</v>
      </c>
      <c r="J367" s="9"/>
      <c r="K367" s="9"/>
      <c r="L367" s="9"/>
      <c r="M367" s="9"/>
      <c r="N367" s="9"/>
      <c r="O367" s="9">
        <v>0.9990000000000007</v>
      </c>
      <c r="P367" s="9">
        <v>0.9980000000000007</v>
      </c>
      <c r="Q367" s="9">
        <v>1.0000000000000004</v>
      </c>
      <c r="R367" s="10"/>
      <c r="S367" s="9">
        <v>1.0</v>
      </c>
      <c r="T367" s="9">
        <v>1.0000000000000007</v>
      </c>
      <c r="U367" s="10"/>
      <c r="V367" s="9">
        <v>1.0050000000000001</v>
      </c>
      <c r="W367" s="9">
        <v>1.0000000000000007</v>
      </c>
      <c r="X367" s="10"/>
      <c r="Y367" s="9">
        <v>0.9890000000000003</v>
      </c>
      <c r="Z367" s="9">
        <v>1.0000000000000004</v>
      </c>
      <c r="AA367" s="10"/>
      <c r="AB367" s="9">
        <v>1.0080000000000005</v>
      </c>
      <c r="AC367" s="9">
        <v>1.0000000000000007</v>
      </c>
      <c r="AD367" s="10"/>
      <c r="AE367" s="9">
        <v>0.9700000000000006</v>
      </c>
      <c r="AF367" s="9"/>
      <c r="AG367" s="9">
        <v>1.0000000000000007</v>
      </c>
      <c r="AH367" s="9">
        <v>1.0160000000000002</v>
      </c>
      <c r="AI367" s="9"/>
      <c r="AJ367" s="9">
        <v>1.0000000000000007</v>
      </c>
      <c r="AK367" s="9">
        <v>0.9940000000000007</v>
      </c>
      <c r="AL367" s="9">
        <v>1.0000000000000004</v>
      </c>
      <c r="AM367" s="9"/>
      <c r="AN367" s="9">
        <v>1.0000000000000004</v>
      </c>
      <c r="AO367" s="9"/>
      <c r="AP367" s="9"/>
      <c r="AQ367" s="9">
        <v>1.0000000000000004</v>
      </c>
      <c r="AR367" s="9"/>
      <c r="AS367" s="9">
        <v>1.0000000000000004</v>
      </c>
      <c r="AT367" s="9">
        <v>0.9935999999999989</v>
      </c>
      <c r="AU367" s="9">
        <v>0.9999999999999998</v>
      </c>
      <c r="AV367" s="9">
        <v>0.9910000000000004</v>
      </c>
      <c r="AW367" s="9"/>
      <c r="AX367" s="9">
        <v>1.0000000000000007</v>
      </c>
      <c r="AY367" s="9">
        <v>0.9680000000000005</v>
      </c>
      <c r="AZ367" s="9"/>
      <c r="BA367" s="9">
        <v>0.9950000000000006</v>
      </c>
      <c r="BB367" s="9"/>
      <c r="BC367" s="9">
        <v>1.0000000000000007</v>
      </c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</row>
    <row r="368" ht="15.75" customHeight="1">
      <c r="B368" s="14">
        <v>360.5</v>
      </c>
      <c r="C368" s="8">
        <v>0.9690000000000007</v>
      </c>
      <c r="D368" s="9">
        <v>0.9790000000000008</v>
      </c>
      <c r="E368" s="9">
        <v>1.0002000082327223</v>
      </c>
      <c r="F368" s="9">
        <v>1.0000000000000004</v>
      </c>
      <c r="G368" s="9">
        <v>0.9859999999999999</v>
      </c>
      <c r="H368" s="9">
        <v>0.9990000000000006</v>
      </c>
      <c r="I368" s="9">
        <v>1.0024</v>
      </c>
      <c r="J368" s="9"/>
      <c r="K368" s="9"/>
      <c r="L368" s="9"/>
      <c r="M368" s="9"/>
      <c r="N368" s="9"/>
      <c r="O368" s="9">
        <v>0.9990000000000007</v>
      </c>
      <c r="P368" s="9">
        <v>0.9980000000000007</v>
      </c>
      <c r="Q368" s="9">
        <v>1.0000000000000004</v>
      </c>
      <c r="R368" s="10"/>
      <c r="S368" s="9">
        <v>1.0</v>
      </c>
      <c r="T368" s="9">
        <v>1.0000000000000007</v>
      </c>
      <c r="U368" s="10"/>
      <c r="V368" s="9">
        <v>1.0050000000000001</v>
      </c>
      <c r="W368" s="9">
        <v>1.0000000000000007</v>
      </c>
      <c r="X368" s="10"/>
      <c r="Y368" s="9">
        <v>0.9890000000000003</v>
      </c>
      <c r="Z368" s="9">
        <v>1.0000000000000004</v>
      </c>
      <c r="AA368" s="10"/>
      <c r="AB368" s="9">
        <v>1.0080000000000005</v>
      </c>
      <c r="AC368" s="9">
        <v>1.0000000000000007</v>
      </c>
      <c r="AD368" s="10"/>
      <c r="AE368" s="9">
        <v>0.9700000000000006</v>
      </c>
      <c r="AF368" s="9"/>
      <c r="AG368" s="9">
        <v>1.0000000000000007</v>
      </c>
      <c r="AH368" s="9">
        <v>1.0160000000000002</v>
      </c>
      <c r="AI368" s="9"/>
      <c r="AJ368" s="9">
        <v>1.0000000000000007</v>
      </c>
      <c r="AK368" s="9">
        <v>0.9940000000000007</v>
      </c>
      <c r="AL368" s="9">
        <v>1.0000000000000004</v>
      </c>
      <c r="AM368" s="9"/>
      <c r="AN368" s="9">
        <v>1.0000000000000004</v>
      </c>
      <c r="AO368" s="9"/>
      <c r="AP368" s="9"/>
      <c r="AQ368" s="9">
        <v>1.0000000000000004</v>
      </c>
      <c r="AR368" s="9"/>
      <c r="AS368" s="9">
        <v>1.0000000000000004</v>
      </c>
      <c r="AT368" s="9">
        <v>0.9937999999999989</v>
      </c>
      <c r="AU368" s="9">
        <v>0.9999999999999998</v>
      </c>
      <c r="AV368" s="9">
        <v>0.9910000000000004</v>
      </c>
      <c r="AW368" s="9"/>
      <c r="AX368" s="9">
        <v>1.0000000000000007</v>
      </c>
      <c r="AY368" s="9">
        <v>0.9680000000000005</v>
      </c>
      <c r="AZ368" s="9"/>
      <c r="BA368" s="9">
        <v>0.9950000000000006</v>
      </c>
      <c r="BB368" s="9"/>
      <c r="BC368" s="9">
        <v>1.0000000000000007</v>
      </c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  <c r="DI368" s="9"/>
      <c r="DJ368" s="9"/>
      <c r="DK368" s="9"/>
      <c r="DL368" s="9"/>
      <c r="DM368" s="9"/>
      <c r="DN368" s="9"/>
      <c r="DO368" s="9"/>
      <c r="DP368" s="9"/>
      <c r="DQ368" s="9"/>
      <c r="DR368" s="9"/>
      <c r="DS368" s="9"/>
      <c r="DT368" s="9"/>
      <c r="DU368" s="9"/>
      <c r="DV368" s="9"/>
      <c r="DW368" s="9"/>
      <c r="DX368" s="9"/>
      <c r="DY368" s="9"/>
      <c r="DZ368" s="9"/>
      <c r="EA368" s="9"/>
      <c r="EB368" s="9"/>
      <c r="EC368" s="9"/>
      <c r="ED368" s="9"/>
      <c r="EE368" s="9"/>
      <c r="EF368" s="9"/>
      <c r="EG368" s="9"/>
    </row>
    <row r="369" ht="15.75" customHeight="1">
      <c r="B369" s="14">
        <v>361.5</v>
      </c>
      <c r="C369" s="8">
        <v>0.9710000000000008</v>
      </c>
      <c r="D369" s="9">
        <v>0.9790000000000008</v>
      </c>
      <c r="E369" s="9">
        <v>1.0002000082588938</v>
      </c>
      <c r="F369" s="9">
        <v>1.0000000000000004</v>
      </c>
      <c r="G369" s="9">
        <v>0.9859999999999999</v>
      </c>
      <c r="H369" s="9">
        <v>0.9990000000000006</v>
      </c>
      <c r="I369" s="9">
        <v>1.0024</v>
      </c>
      <c r="J369" s="9"/>
      <c r="K369" s="9"/>
      <c r="L369" s="9"/>
      <c r="M369" s="9"/>
      <c r="N369" s="9"/>
      <c r="O369" s="9">
        <v>0.9990000000000007</v>
      </c>
      <c r="P369" s="9">
        <v>0.9980000000000007</v>
      </c>
      <c r="Q369" s="9">
        <v>1.0000000000000004</v>
      </c>
      <c r="R369" s="10"/>
      <c r="S369" s="9">
        <v>1.0</v>
      </c>
      <c r="T369" s="9">
        <v>1.0000000000000007</v>
      </c>
      <c r="U369" s="10"/>
      <c r="V369" s="9">
        <v>1.0050000000000001</v>
      </c>
      <c r="W369" s="9">
        <v>1.0000000000000007</v>
      </c>
      <c r="X369" s="10"/>
      <c r="Y369" s="9">
        <v>0.9890000000000003</v>
      </c>
      <c r="Z369" s="9">
        <v>1.0000000000000004</v>
      </c>
      <c r="AA369" s="10"/>
      <c r="AB369" s="9">
        <v>1.0080000000000005</v>
      </c>
      <c r="AC369" s="9">
        <v>1.0000000000000007</v>
      </c>
      <c r="AD369" s="10"/>
      <c r="AE369" s="9">
        <v>0.9700000000000006</v>
      </c>
      <c r="AF369" s="9"/>
      <c r="AG369" s="9">
        <v>1.0000000000000007</v>
      </c>
      <c r="AH369" s="9">
        <v>1.0160000000000002</v>
      </c>
      <c r="AI369" s="9"/>
      <c r="AJ369" s="9">
        <v>1.0000000000000007</v>
      </c>
      <c r="AK369" s="9">
        <v>0.9940000000000007</v>
      </c>
      <c r="AL369" s="9">
        <v>1.0000000000000004</v>
      </c>
      <c r="AM369" s="9"/>
      <c r="AN369" s="9">
        <v>1.0000000000000004</v>
      </c>
      <c r="AO369" s="9"/>
      <c r="AP369" s="9"/>
      <c r="AQ369" s="9">
        <v>1.0000000000000004</v>
      </c>
      <c r="AR369" s="9"/>
      <c r="AS369" s="9">
        <v>1.0000000000000004</v>
      </c>
      <c r="AT369" s="9">
        <v>0.9937999999999989</v>
      </c>
      <c r="AU369" s="9">
        <v>0.9999999999999998</v>
      </c>
      <c r="AV369" s="9">
        <v>0.9910000000000004</v>
      </c>
      <c r="AW369" s="9"/>
      <c r="AX369" s="9">
        <v>1.0000000000000007</v>
      </c>
      <c r="AY369" s="9">
        <v>0.9680000000000005</v>
      </c>
      <c r="AZ369" s="9"/>
      <c r="BA369" s="9">
        <v>0.9950000000000006</v>
      </c>
      <c r="BB369" s="9"/>
      <c r="BC369" s="9">
        <v>1.0000000000000007</v>
      </c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9"/>
      <c r="DY369" s="9"/>
      <c r="DZ369" s="9"/>
      <c r="EA369" s="9"/>
      <c r="EB369" s="9"/>
      <c r="EC369" s="9"/>
      <c r="ED369" s="9"/>
      <c r="EE369" s="9"/>
      <c r="EF369" s="9"/>
      <c r="EG369" s="9"/>
    </row>
    <row r="370" ht="15.75" customHeight="1">
      <c r="B370" s="14">
        <v>362.5</v>
      </c>
      <c r="C370" s="8">
        <v>0.9720000000000008</v>
      </c>
      <c r="D370" s="9">
        <v>0.9800000000000008</v>
      </c>
      <c r="E370" s="9">
        <v>1.0002000082850653</v>
      </c>
      <c r="F370" s="9">
        <v>1.0000000000000004</v>
      </c>
      <c r="G370" s="9">
        <v>0.9859999999999999</v>
      </c>
      <c r="H370" s="9">
        <v>0.9990000000000006</v>
      </c>
      <c r="I370" s="9">
        <v>1.0024</v>
      </c>
      <c r="J370" s="9"/>
      <c r="K370" s="9"/>
      <c r="L370" s="9"/>
      <c r="M370" s="9"/>
      <c r="N370" s="9"/>
      <c r="O370" s="9">
        <v>0.9990000000000007</v>
      </c>
      <c r="P370" s="9">
        <v>0.9980000000000007</v>
      </c>
      <c r="Q370" s="9">
        <v>1.0000000000000004</v>
      </c>
      <c r="R370" s="10"/>
      <c r="S370" s="9">
        <v>1.0</v>
      </c>
      <c r="T370" s="9">
        <v>1.0000000000000007</v>
      </c>
      <c r="U370" s="10"/>
      <c r="V370" s="9">
        <v>1.0050000000000001</v>
      </c>
      <c r="W370" s="9">
        <v>1.0000000000000007</v>
      </c>
      <c r="X370" s="10"/>
      <c r="Y370" s="9">
        <v>0.9890000000000003</v>
      </c>
      <c r="Z370" s="9">
        <v>1.0000000000000004</v>
      </c>
      <c r="AA370" s="10"/>
      <c r="AB370" s="9">
        <v>1.0080000000000005</v>
      </c>
      <c r="AC370" s="9">
        <v>1.0000000000000007</v>
      </c>
      <c r="AD370" s="10"/>
      <c r="AE370" s="9">
        <v>0.9700000000000006</v>
      </c>
      <c r="AF370" s="9"/>
      <c r="AG370" s="9">
        <v>1.0000000000000007</v>
      </c>
      <c r="AH370" s="9">
        <v>1.0160000000000002</v>
      </c>
      <c r="AI370" s="9"/>
      <c r="AJ370" s="9">
        <v>1.0000000000000007</v>
      </c>
      <c r="AK370" s="9">
        <v>0.9940000000000007</v>
      </c>
      <c r="AL370" s="9">
        <v>1.0000000000000004</v>
      </c>
      <c r="AM370" s="9"/>
      <c r="AN370" s="9">
        <v>1.0000000000000004</v>
      </c>
      <c r="AO370" s="9"/>
      <c r="AP370" s="9"/>
      <c r="AQ370" s="9">
        <v>1.0000000000000004</v>
      </c>
      <c r="AR370" s="9"/>
      <c r="AS370" s="9">
        <v>1.0000000000000004</v>
      </c>
      <c r="AT370" s="9">
        <v>0.9937999999999989</v>
      </c>
      <c r="AU370" s="9">
        <v>0.9999999999999998</v>
      </c>
      <c r="AV370" s="9">
        <v>0.9910000000000004</v>
      </c>
      <c r="AW370" s="9"/>
      <c r="AX370" s="9">
        <v>1.0000000000000007</v>
      </c>
      <c r="AY370" s="9">
        <v>0.9680000000000005</v>
      </c>
      <c r="AZ370" s="9"/>
      <c r="BA370" s="9">
        <v>0.9950000000000006</v>
      </c>
      <c r="BB370" s="9"/>
      <c r="BC370" s="9">
        <v>1.0000000000000007</v>
      </c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9"/>
      <c r="DM370" s="9"/>
      <c r="DN370" s="9"/>
      <c r="DO370" s="9"/>
      <c r="DP370" s="9"/>
      <c r="DQ370" s="9"/>
      <c r="DR370" s="9"/>
      <c r="DS370" s="9"/>
      <c r="DT370" s="9"/>
      <c r="DU370" s="9"/>
      <c r="DV370" s="9"/>
      <c r="DW370" s="9"/>
      <c r="DX370" s="9"/>
      <c r="DY370" s="9"/>
      <c r="DZ370" s="9"/>
      <c r="EA370" s="9"/>
      <c r="EB370" s="9"/>
      <c r="EC370" s="9"/>
      <c r="ED370" s="9"/>
      <c r="EE370" s="9"/>
      <c r="EF370" s="9"/>
      <c r="EG370" s="9"/>
    </row>
    <row r="371" ht="15.75" customHeight="1">
      <c r="B371" s="14">
        <v>363.5</v>
      </c>
      <c r="C371" s="8">
        <v>0.9730000000000008</v>
      </c>
      <c r="D371" s="9">
        <v>0.9800000000000008</v>
      </c>
      <c r="E371" s="9">
        <v>1.0002000083112368</v>
      </c>
      <c r="F371" s="9">
        <v>1.0000000000000004</v>
      </c>
      <c r="G371" s="9">
        <v>0.9859999999999999</v>
      </c>
      <c r="H371" s="9">
        <v>0.9990000000000006</v>
      </c>
      <c r="I371" s="9">
        <v>1.0024</v>
      </c>
      <c r="J371" s="9"/>
      <c r="K371" s="9"/>
      <c r="L371" s="9"/>
      <c r="M371" s="9"/>
      <c r="N371" s="9"/>
      <c r="O371" s="9">
        <v>0.9990000000000007</v>
      </c>
      <c r="P371" s="9">
        <v>0.9980000000000007</v>
      </c>
      <c r="Q371" s="9">
        <v>1.0000000000000004</v>
      </c>
      <c r="R371" s="10"/>
      <c r="S371" s="9">
        <v>1.0</v>
      </c>
      <c r="T371" s="9">
        <v>1.0000000000000007</v>
      </c>
      <c r="U371" s="10"/>
      <c r="V371" s="9">
        <v>1.0050000000000001</v>
      </c>
      <c r="W371" s="9">
        <v>1.0000000000000007</v>
      </c>
      <c r="X371" s="10"/>
      <c r="Y371" s="9">
        <v>0.9890000000000003</v>
      </c>
      <c r="Z371" s="9">
        <v>1.0000000000000004</v>
      </c>
      <c r="AA371" s="10"/>
      <c r="AB371" s="9">
        <v>1.0080000000000005</v>
      </c>
      <c r="AC371" s="9">
        <v>1.0000000000000007</v>
      </c>
      <c r="AD371" s="10"/>
      <c r="AE371" s="9">
        <v>0.9700000000000006</v>
      </c>
      <c r="AF371" s="9"/>
      <c r="AG371" s="9">
        <v>1.0000000000000007</v>
      </c>
      <c r="AH371" s="9">
        <v>1.0160000000000002</v>
      </c>
      <c r="AI371" s="9"/>
      <c r="AJ371" s="9">
        <v>1.0000000000000007</v>
      </c>
      <c r="AK371" s="9">
        <v>0.9940000000000007</v>
      </c>
      <c r="AL371" s="9">
        <v>1.0000000000000004</v>
      </c>
      <c r="AM371" s="9"/>
      <c r="AN371" s="9">
        <v>1.0000000000000004</v>
      </c>
      <c r="AO371" s="9"/>
      <c r="AP371" s="9"/>
      <c r="AQ371" s="9">
        <v>1.0000000000000004</v>
      </c>
      <c r="AR371" s="9"/>
      <c r="AS371" s="9">
        <v>1.0000000000000004</v>
      </c>
      <c r="AT371" s="9">
        <v>0.9939999999999989</v>
      </c>
      <c r="AU371" s="9">
        <v>0.9999999999999998</v>
      </c>
      <c r="AV371" s="9">
        <v>0.9910000000000004</v>
      </c>
      <c r="AW371" s="9"/>
      <c r="AX371" s="9">
        <v>1.0000000000000007</v>
      </c>
      <c r="AY371" s="9">
        <v>0.9680000000000005</v>
      </c>
      <c r="AZ371" s="9"/>
      <c r="BA371" s="9">
        <v>0.9950000000000006</v>
      </c>
      <c r="BB371" s="9"/>
      <c r="BC371" s="9">
        <v>1.0000000000000007</v>
      </c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  <c r="DZ371" s="9"/>
      <c r="EA371" s="9"/>
      <c r="EB371" s="9"/>
      <c r="EC371" s="9"/>
      <c r="ED371" s="9"/>
      <c r="EE371" s="9"/>
      <c r="EF371" s="9"/>
      <c r="EG371" s="9"/>
    </row>
    <row r="372" ht="15.75" customHeight="1">
      <c r="B372" s="14">
        <v>364.5</v>
      </c>
      <c r="C372" s="8">
        <v>0.9730000000000008</v>
      </c>
      <c r="D372" s="9">
        <v>0.9820000000000008</v>
      </c>
      <c r="E372" s="9">
        <v>1.0002000083374083</v>
      </c>
      <c r="F372" s="9">
        <v>1.0000000000000004</v>
      </c>
      <c r="G372" s="9">
        <v>0.9859999999999999</v>
      </c>
      <c r="H372" s="9">
        <v>0.9990000000000006</v>
      </c>
      <c r="I372" s="9">
        <v>1.0024</v>
      </c>
      <c r="J372" s="9"/>
      <c r="K372" s="9"/>
      <c r="L372" s="9"/>
      <c r="M372" s="9"/>
      <c r="N372" s="9"/>
      <c r="O372" s="9">
        <v>0.9990000000000007</v>
      </c>
      <c r="P372" s="9">
        <v>0.9980000000000007</v>
      </c>
      <c r="Q372" s="9">
        <v>1.0000000000000004</v>
      </c>
      <c r="R372" s="10"/>
      <c r="S372" s="9">
        <v>1.0</v>
      </c>
      <c r="T372" s="9">
        <v>1.0000000000000007</v>
      </c>
      <c r="U372" s="10"/>
      <c r="V372" s="9">
        <v>1.0050000000000001</v>
      </c>
      <c r="W372" s="9">
        <v>1.0000000000000007</v>
      </c>
      <c r="X372" s="10"/>
      <c r="Y372" s="9">
        <v>0.9890000000000003</v>
      </c>
      <c r="Z372" s="9">
        <v>1.0000000000000004</v>
      </c>
      <c r="AA372" s="10"/>
      <c r="AB372" s="9">
        <v>1.0080000000000005</v>
      </c>
      <c r="AC372" s="9">
        <v>1.0000000000000007</v>
      </c>
      <c r="AD372" s="10"/>
      <c r="AE372" s="9">
        <v>0.9700000000000006</v>
      </c>
      <c r="AF372" s="9"/>
      <c r="AG372" s="9">
        <v>1.0000000000000007</v>
      </c>
      <c r="AH372" s="9">
        <v>1.0160000000000002</v>
      </c>
      <c r="AI372" s="9"/>
      <c r="AJ372" s="9">
        <v>1.0000000000000007</v>
      </c>
      <c r="AK372" s="9">
        <v>0.9940000000000007</v>
      </c>
      <c r="AL372" s="9">
        <v>1.0000000000000004</v>
      </c>
      <c r="AM372" s="9"/>
      <c r="AN372" s="9">
        <v>1.0000000000000004</v>
      </c>
      <c r="AO372" s="9"/>
      <c r="AP372" s="9"/>
      <c r="AQ372" s="9">
        <v>1.0000000000000004</v>
      </c>
      <c r="AR372" s="9"/>
      <c r="AS372" s="9">
        <v>1.0000000000000004</v>
      </c>
      <c r="AT372" s="9">
        <v>0.9941999999999989</v>
      </c>
      <c r="AU372" s="9">
        <v>0.9999999999999998</v>
      </c>
      <c r="AV372" s="9">
        <v>0.9910000000000004</v>
      </c>
      <c r="AW372" s="9"/>
      <c r="AX372" s="9">
        <v>1.0000000000000007</v>
      </c>
      <c r="AY372" s="9">
        <v>0.9680000000000005</v>
      </c>
      <c r="AZ372" s="9"/>
      <c r="BA372" s="9">
        <v>0.9950000000000006</v>
      </c>
      <c r="BB372" s="9"/>
      <c r="BC372" s="9">
        <v>1.0000000000000007</v>
      </c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/>
      <c r="DV372" s="9"/>
      <c r="DW372" s="9"/>
      <c r="DX372" s="9"/>
      <c r="DY372" s="9"/>
      <c r="DZ372" s="9"/>
      <c r="EA372" s="9"/>
      <c r="EB372" s="9"/>
      <c r="EC372" s="9"/>
      <c r="ED372" s="9"/>
      <c r="EE372" s="9"/>
      <c r="EF372" s="9"/>
      <c r="EG372" s="9"/>
    </row>
    <row r="373" ht="15.75" customHeight="1">
      <c r="B373" s="14">
        <v>365.5</v>
      </c>
      <c r="C373" s="8">
        <v>0.9750000000000008</v>
      </c>
      <c r="D373" s="9">
        <v>0.9840000000000008</v>
      </c>
      <c r="E373" s="9">
        <v>1.0002000083635798</v>
      </c>
      <c r="F373" s="9">
        <v>1.0000000000000004</v>
      </c>
      <c r="G373" s="9">
        <v>0.9859999999999999</v>
      </c>
      <c r="H373" s="9">
        <v>0.9990000000000006</v>
      </c>
      <c r="I373" s="9">
        <v>1.0024</v>
      </c>
      <c r="J373" s="9"/>
      <c r="K373" s="9"/>
      <c r="L373" s="9"/>
      <c r="M373" s="9"/>
      <c r="N373" s="9"/>
      <c r="O373" s="9">
        <v>0.9990000000000007</v>
      </c>
      <c r="P373" s="9">
        <v>0.9980000000000007</v>
      </c>
      <c r="Q373" s="9">
        <v>1.0000000000000004</v>
      </c>
      <c r="R373" s="10"/>
      <c r="S373" s="9">
        <v>1.0</v>
      </c>
      <c r="T373" s="9">
        <v>1.0000000000000007</v>
      </c>
      <c r="U373" s="10"/>
      <c r="V373" s="9">
        <v>1.0050000000000001</v>
      </c>
      <c r="W373" s="9">
        <v>1.0000000000000007</v>
      </c>
      <c r="X373" s="10"/>
      <c r="Y373" s="9">
        <v>0.9890000000000003</v>
      </c>
      <c r="Z373" s="9">
        <v>1.0000000000000004</v>
      </c>
      <c r="AA373" s="10"/>
      <c r="AB373" s="9">
        <v>1.0080000000000005</v>
      </c>
      <c r="AC373" s="9">
        <v>1.0000000000000007</v>
      </c>
      <c r="AD373" s="10"/>
      <c r="AE373" s="9">
        <v>0.9700000000000006</v>
      </c>
      <c r="AF373" s="9"/>
      <c r="AG373" s="9">
        <v>1.0000000000000007</v>
      </c>
      <c r="AH373" s="9">
        <v>1.0160000000000002</v>
      </c>
      <c r="AI373" s="9"/>
      <c r="AJ373" s="9">
        <v>1.0000000000000007</v>
      </c>
      <c r="AK373" s="9">
        <v>0.9940000000000007</v>
      </c>
      <c r="AL373" s="9">
        <v>1.0000000000000004</v>
      </c>
      <c r="AM373" s="9"/>
      <c r="AN373" s="9">
        <v>1.0000000000000004</v>
      </c>
      <c r="AO373" s="9"/>
      <c r="AP373" s="9"/>
      <c r="AQ373" s="9">
        <v>1.0000000000000004</v>
      </c>
      <c r="AR373" s="9"/>
      <c r="AS373" s="9">
        <v>1.0000000000000004</v>
      </c>
      <c r="AT373" s="9">
        <v>0.9943999999999988</v>
      </c>
      <c r="AU373" s="9">
        <v>0.9999999999999998</v>
      </c>
      <c r="AV373" s="9">
        <v>0.9910000000000004</v>
      </c>
      <c r="AW373" s="9"/>
      <c r="AX373" s="9">
        <v>1.0000000000000007</v>
      </c>
      <c r="AY373" s="9">
        <v>0.9680000000000005</v>
      </c>
      <c r="AZ373" s="9"/>
      <c r="BA373" s="9">
        <v>0.9950000000000006</v>
      </c>
      <c r="BB373" s="9"/>
      <c r="BC373" s="9">
        <v>1.0000000000000007</v>
      </c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/>
      <c r="DV373" s="9"/>
      <c r="DW373" s="9"/>
      <c r="DX373" s="9"/>
      <c r="DY373" s="9"/>
      <c r="DZ373" s="9"/>
      <c r="EA373" s="9"/>
      <c r="EB373" s="9"/>
      <c r="EC373" s="9"/>
      <c r="ED373" s="9"/>
      <c r="EE373" s="9"/>
      <c r="EF373" s="9"/>
      <c r="EG373" s="9"/>
    </row>
    <row r="374" ht="15.75" customHeight="1">
      <c r="B374" s="14">
        <v>366.5</v>
      </c>
      <c r="C374" s="8">
        <v>0.9760000000000008</v>
      </c>
      <c r="D374" s="9">
        <v>0.9850000000000008</v>
      </c>
      <c r="E374" s="9">
        <v>1.0002000083897513</v>
      </c>
      <c r="F374" s="9">
        <v>1.0000000000000004</v>
      </c>
      <c r="G374" s="9">
        <v>0.9859999999999999</v>
      </c>
      <c r="H374" s="9">
        <v>0.9990000000000006</v>
      </c>
      <c r="I374" s="9">
        <v>1.0024</v>
      </c>
      <c r="J374" s="9"/>
      <c r="K374" s="9"/>
      <c r="L374" s="9"/>
      <c r="M374" s="9"/>
      <c r="N374" s="9"/>
      <c r="O374" s="9">
        <v>0.9990000000000007</v>
      </c>
      <c r="P374" s="9">
        <v>0.9980000000000007</v>
      </c>
      <c r="Q374" s="9">
        <v>1.0000000000000004</v>
      </c>
      <c r="R374" s="10"/>
      <c r="S374" s="9">
        <v>1.0</v>
      </c>
      <c r="T374" s="9">
        <v>1.0000000000000007</v>
      </c>
      <c r="U374" s="10"/>
      <c r="V374" s="9">
        <v>1.0050000000000001</v>
      </c>
      <c r="W374" s="9">
        <v>1.0000000000000007</v>
      </c>
      <c r="X374" s="10"/>
      <c r="Y374" s="9">
        <v>0.9890000000000003</v>
      </c>
      <c r="Z374" s="9">
        <v>1.0000000000000004</v>
      </c>
      <c r="AA374" s="10"/>
      <c r="AB374" s="9">
        <v>1.0080000000000005</v>
      </c>
      <c r="AC374" s="9">
        <v>1.0000000000000007</v>
      </c>
      <c r="AD374" s="10"/>
      <c r="AE374" s="9">
        <v>0.9700000000000006</v>
      </c>
      <c r="AF374" s="9"/>
      <c r="AG374" s="9">
        <v>1.0000000000000007</v>
      </c>
      <c r="AH374" s="9">
        <v>1.0160000000000002</v>
      </c>
      <c r="AI374" s="9"/>
      <c r="AJ374" s="9">
        <v>1.0000000000000007</v>
      </c>
      <c r="AK374" s="9">
        <v>0.9940000000000007</v>
      </c>
      <c r="AL374" s="9">
        <v>1.0000000000000004</v>
      </c>
      <c r="AM374" s="9"/>
      <c r="AN374" s="9">
        <v>1.0000000000000004</v>
      </c>
      <c r="AO374" s="9"/>
      <c r="AP374" s="9"/>
      <c r="AQ374" s="9">
        <v>1.0000000000000004</v>
      </c>
      <c r="AR374" s="9"/>
      <c r="AS374" s="9">
        <v>1.0000000000000004</v>
      </c>
      <c r="AT374" s="9">
        <v>0.9945999999999988</v>
      </c>
      <c r="AU374" s="9">
        <v>0.9999999999999998</v>
      </c>
      <c r="AV374" s="9">
        <v>0.9910000000000004</v>
      </c>
      <c r="AW374" s="9"/>
      <c r="AX374" s="9">
        <v>1.0000000000000007</v>
      </c>
      <c r="AY374" s="9">
        <v>0.9680000000000005</v>
      </c>
      <c r="AZ374" s="9"/>
      <c r="BA374" s="9">
        <v>0.9950000000000006</v>
      </c>
      <c r="BB374" s="9"/>
      <c r="BC374" s="9">
        <v>1.0000000000000007</v>
      </c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  <c r="DG374" s="9"/>
      <c r="DH374" s="9"/>
      <c r="DI374" s="9"/>
      <c r="DJ374" s="9"/>
      <c r="DK374" s="9"/>
      <c r="DL374" s="9"/>
      <c r="DM374" s="9"/>
      <c r="DN374" s="9"/>
      <c r="DO374" s="9"/>
      <c r="DP374" s="9"/>
      <c r="DQ374" s="9"/>
      <c r="DR374" s="9"/>
      <c r="DS374" s="9"/>
      <c r="DT374" s="9"/>
      <c r="DU374" s="9"/>
      <c r="DV374" s="9"/>
      <c r="DW374" s="9"/>
      <c r="DX374" s="9"/>
      <c r="DY374" s="9"/>
      <c r="DZ374" s="9"/>
      <c r="EA374" s="9"/>
      <c r="EB374" s="9"/>
      <c r="EC374" s="9"/>
      <c r="ED374" s="9"/>
      <c r="EE374" s="9"/>
      <c r="EF374" s="9"/>
      <c r="EG374" s="9"/>
    </row>
    <row r="375" ht="15.75" customHeight="1">
      <c r="B375" s="14">
        <v>367.5</v>
      </c>
      <c r="C375" s="8">
        <v>0.9790000000000008</v>
      </c>
      <c r="D375" s="9">
        <v>0.9860000000000008</v>
      </c>
      <c r="E375" s="9">
        <v>1.0002000084159228</v>
      </c>
      <c r="F375" s="9">
        <v>1.0000000000000004</v>
      </c>
      <c r="G375" s="9">
        <v>0.9859999999999999</v>
      </c>
      <c r="H375" s="9">
        <v>0.9990000000000006</v>
      </c>
      <c r="I375" s="9">
        <v>1.0024</v>
      </c>
      <c r="J375" s="9"/>
      <c r="K375" s="9"/>
      <c r="L375" s="9"/>
      <c r="M375" s="9"/>
      <c r="N375" s="9"/>
      <c r="O375" s="9">
        <v>0.9990000000000007</v>
      </c>
      <c r="P375" s="9">
        <v>0.9980000000000007</v>
      </c>
      <c r="Q375" s="9">
        <v>1.0000000000000004</v>
      </c>
      <c r="R375" s="10"/>
      <c r="S375" s="9">
        <v>1.0</v>
      </c>
      <c r="T375" s="9">
        <v>1.0000000000000007</v>
      </c>
      <c r="U375" s="10"/>
      <c r="V375" s="9">
        <v>1.0050000000000001</v>
      </c>
      <c r="W375" s="9">
        <v>1.0000000000000007</v>
      </c>
      <c r="X375" s="10"/>
      <c r="Y375" s="9">
        <v>0.9890000000000003</v>
      </c>
      <c r="Z375" s="9">
        <v>1.0000000000000004</v>
      </c>
      <c r="AA375" s="10"/>
      <c r="AB375" s="9">
        <v>1.0080000000000005</v>
      </c>
      <c r="AC375" s="9">
        <v>1.0000000000000007</v>
      </c>
      <c r="AD375" s="10"/>
      <c r="AE375" s="9">
        <v>0.9700000000000006</v>
      </c>
      <c r="AF375" s="9"/>
      <c r="AG375" s="9">
        <v>1.0000000000000007</v>
      </c>
      <c r="AH375" s="9">
        <v>1.0160000000000002</v>
      </c>
      <c r="AI375" s="9"/>
      <c r="AJ375" s="9">
        <v>1.0000000000000007</v>
      </c>
      <c r="AK375" s="9">
        <v>0.9940000000000007</v>
      </c>
      <c r="AL375" s="9">
        <v>1.0000000000000004</v>
      </c>
      <c r="AM375" s="9"/>
      <c r="AN375" s="9">
        <v>1.0000000000000004</v>
      </c>
      <c r="AO375" s="9"/>
      <c r="AP375" s="9"/>
      <c r="AQ375" s="9">
        <v>1.0000000000000004</v>
      </c>
      <c r="AR375" s="9"/>
      <c r="AS375" s="9">
        <v>1.0000000000000004</v>
      </c>
      <c r="AT375" s="9">
        <v>0.9947999999999988</v>
      </c>
      <c r="AU375" s="9">
        <v>0.9999999999999998</v>
      </c>
      <c r="AV375" s="9">
        <v>0.9910000000000004</v>
      </c>
      <c r="AW375" s="9"/>
      <c r="AX375" s="9">
        <v>1.0000000000000007</v>
      </c>
      <c r="AY375" s="9">
        <v>0.9680000000000005</v>
      </c>
      <c r="AZ375" s="9"/>
      <c r="BA375" s="9">
        <v>0.9950000000000006</v>
      </c>
      <c r="BB375" s="9"/>
      <c r="BC375" s="9">
        <v>1.0000000000000007</v>
      </c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  <c r="EE375" s="9"/>
      <c r="EF375" s="9"/>
      <c r="EG375" s="9"/>
    </row>
    <row r="376" ht="15.75" customHeight="1">
      <c r="B376" s="14">
        <v>368.5</v>
      </c>
      <c r="C376" s="8">
        <v>0.9810000000000008</v>
      </c>
      <c r="D376" s="9">
        <v>0.9870000000000008</v>
      </c>
      <c r="E376" s="9">
        <v>1.0002000084420943</v>
      </c>
      <c r="F376" s="9">
        <v>1.0000000000000004</v>
      </c>
      <c r="G376" s="9">
        <v>0.9859999999999999</v>
      </c>
      <c r="H376" s="9">
        <v>0.9990000000000006</v>
      </c>
      <c r="I376" s="9">
        <v>1.0024</v>
      </c>
      <c r="J376" s="9"/>
      <c r="K376" s="9"/>
      <c r="L376" s="9"/>
      <c r="M376" s="9"/>
      <c r="N376" s="9"/>
      <c r="O376" s="9">
        <v>0.9990000000000007</v>
      </c>
      <c r="P376" s="9">
        <v>0.9980000000000007</v>
      </c>
      <c r="Q376" s="9">
        <v>1.0000000000000004</v>
      </c>
      <c r="R376" s="10"/>
      <c r="S376" s="9">
        <v>1.0</v>
      </c>
      <c r="T376" s="9">
        <v>1.0000000000000007</v>
      </c>
      <c r="U376" s="10"/>
      <c r="V376" s="9">
        <v>1.0050000000000001</v>
      </c>
      <c r="W376" s="9">
        <v>1.0000000000000007</v>
      </c>
      <c r="X376" s="10"/>
      <c r="Y376" s="9">
        <v>0.9890000000000003</v>
      </c>
      <c r="Z376" s="9">
        <v>1.0000000000000004</v>
      </c>
      <c r="AA376" s="10"/>
      <c r="AB376" s="9">
        <v>1.0080000000000005</v>
      </c>
      <c r="AC376" s="9">
        <v>1.0000000000000007</v>
      </c>
      <c r="AD376" s="10"/>
      <c r="AE376" s="9">
        <v>0.9700000000000006</v>
      </c>
      <c r="AF376" s="9"/>
      <c r="AG376" s="9">
        <v>1.0000000000000007</v>
      </c>
      <c r="AH376" s="9">
        <v>1.0160000000000002</v>
      </c>
      <c r="AI376" s="9"/>
      <c r="AJ376" s="9">
        <v>1.0000000000000007</v>
      </c>
      <c r="AK376" s="9">
        <v>0.9940000000000007</v>
      </c>
      <c r="AL376" s="9">
        <v>1.0000000000000004</v>
      </c>
      <c r="AM376" s="9"/>
      <c r="AN376" s="9">
        <v>1.0000000000000004</v>
      </c>
      <c r="AO376" s="9"/>
      <c r="AP376" s="9"/>
      <c r="AQ376" s="9">
        <v>1.0000000000000004</v>
      </c>
      <c r="AR376" s="9"/>
      <c r="AS376" s="9">
        <v>1.0000000000000004</v>
      </c>
      <c r="AT376" s="9">
        <v>0.9947999999999988</v>
      </c>
      <c r="AU376" s="9">
        <v>0.9999999999999998</v>
      </c>
      <c r="AV376" s="9">
        <v>0.9910000000000004</v>
      </c>
      <c r="AW376" s="9"/>
      <c r="AX376" s="9">
        <v>1.0000000000000007</v>
      </c>
      <c r="AY376" s="9">
        <v>0.9680000000000005</v>
      </c>
      <c r="AZ376" s="9"/>
      <c r="BA376" s="9">
        <v>0.9950000000000006</v>
      </c>
      <c r="BB376" s="9"/>
      <c r="BC376" s="9">
        <v>1.0000000000000007</v>
      </c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  <c r="EE376" s="9"/>
      <c r="EF376" s="9"/>
      <c r="EG376" s="9"/>
    </row>
    <row r="377" ht="15.75" customHeight="1">
      <c r="B377" s="14">
        <v>369.5</v>
      </c>
      <c r="C377" s="8">
        <v>0.9810000000000008</v>
      </c>
      <c r="D377" s="9">
        <v>0.9870000000000008</v>
      </c>
      <c r="E377" s="9">
        <v>1.0002000084682658</v>
      </c>
      <c r="F377" s="9">
        <v>1.0000000000000004</v>
      </c>
      <c r="G377" s="9">
        <v>0.9859999999999999</v>
      </c>
      <c r="H377" s="9">
        <v>0.9990000000000006</v>
      </c>
      <c r="I377" s="9">
        <v>1.0024</v>
      </c>
      <c r="J377" s="9"/>
      <c r="K377" s="9"/>
      <c r="L377" s="9"/>
      <c r="M377" s="9"/>
      <c r="N377" s="9"/>
      <c r="O377" s="9">
        <v>0.9990000000000007</v>
      </c>
      <c r="P377" s="9">
        <v>0.9980000000000007</v>
      </c>
      <c r="Q377" s="9">
        <v>1.0000000000000004</v>
      </c>
      <c r="R377" s="10"/>
      <c r="S377" s="9">
        <v>1.0</v>
      </c>
      <c r="T377" s="9">
        <v>1.0000000000000007</v>
      </c>
      <c r="U377" s="10"/>
      <c r="V377" s="9">
        <v>1.0050000000000001</v>
      </c>
      <c r="W377" s="9">
        <v>1.0000000000000007</v>
      </c>
      <c r="X377" s="10"/>
      <c r="Y377" s="9">
        <v>0.9890000000000003</v>
      </c>
      <c r="Z377" s="9">
        <v>1.0000000000000004</v>
      </c>
      <c r="AA377" s="10"/>
      <c r="AB377" s="9">
        <v>1.0080000000000005</v>
      </c>
      <c r="AC377" s="9">
        <v>1.0000000000000007</v>
      </c>
      <c r="AD377" s="10"/>
      <c r="AE377" s="9">
        <v>0.9700000000000006</v>
      </c>
      <c r="AF377" s="9"/>
      <c r="AG377" s="9">
        <v>1.0000000000000007</v>
      </c>
      <c r="AH377" s="9">
        <v>1.0160000000000002</v>
      </c>
      <c r="AI377" s="9"/>
      <c r="AJ377" s="9">
        <v>1.0000000000000007</v>
      </c>
      <c r="AK377" s="9">
        <v>0.9940000000000007</v>
      </c>
      <c r="AL377" s="9">
        <v>1.0000000000000004</v>
      </c>
      <c r="AM377" s="9"/>
      <c r="AN377" s="9">
        <v>1.0000000000000004</v>
      </c>
      <c r="AO377" s="9"/>
      <c r="AP377" s="9"/>
      <c r="AQ377" s="9">
        <v>1.0000000000000004</v>
      </c>
      <c r="AR377" s="9"/>
      <c r="AS377" s="9">
        <v>1.0000000000000004</v>
      </c>
      <c r="AT377" s="9">
        <v>0.9947999999999988</v>
      </c>
      <c r="AU377" s="9">
        <v>0.9999999999999998</v>
      </c>
      <c r="AV377" s="9">
        <v>0.9910000000000004</v>
      </c>
      <c r="AW377" s="9"/>
      <c r="AX377" s="9">
        <v>1.0000000000000007</v>
      </c>
      <c r="AY377" s="9">
        <v>0.9680000000000005</v>
      </c>
      <c r="AZ377" s="9"/>
      <c r="BA377" s="9">
        <v>0.9950000000000006</v>
      </c>
      <c r="BB377" s="9"/>
      <c r="BC377" s="9">
        <v>1.0000000000000007</v>
      </c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/>
      <c r="DV377" s="9"/>
      <c r="DW377" s="9"/>
      <c r="DX377" s="9"/>
      <c r="DY377" s="9"/>
      <c r="DZ377" s="9"/>
      <c r="EA377" s="9"/>
      <c r="EB377" s="9"/>
      <c r="EC377" s="9"/>
      <c r="ED377" s="9"/>
      <c r="EE377" s="9"/>
      <c r="EF377" s="9"/>
      <c r="EG377" s="9"/>
    </row>
    <row r="378" ht="15.75" customHeight="1">
      <c r="B378" s="14">
        <v>370.5</v>
      </c>
      <c r="C378" s="8">
        <v>0.9820000000000008</v>
      </c>
      <c r="D378" s="9">
        <v>0.9870000000000008</v>
      </c>
      <c r="E378" s="9">
        <v>1.0002000084944374</v>
      </c>
      <c r="F378" s="9">
        <v>1.0000000000000004</v>
      </c>
      <c r="G378" s="9">
        <v>0.9859999999999999</v>
      </c>
      <c r="H378" s="9">
        <v>0.9990000000000006</v>
      </c>
      <c r="I378" s="9">
        <v>1.0024</v>
      </c>
      <c r="J378" s="9"/>
      <c r="K378" s="9"/>
      <c r="L378" s="9"/>
      <c r="M378" s="9"/>
      <c r="N378" s="9"/>
      <c r="O378" s="9">
        <v>0.9990000000000007</v>
      </c>
      <c r="P378" s="9">
        <v>0.9980000000000007</v>
      </c>
      <c r="Q378" s="9">
        <v>1.0000000000000004</v>
      </c>
      <c r="R378" s="10"/>
      <c r="S378" s="9">
        <v>1.0</v>
      </c>
      <c r="T378" s="9">
        <v>1.0000000000000007</v>
      </c>
      <c r="U378" s="10"/>
      <c r="V378" s="9">
        <v>1.0050000000000001</v>
      </c>
      <c r="W378" s="9">
        <v>1.0000000000000007</v>
      </c>
      <c r="X378" s="10"/>
      <c r="Y378" s="9">
        <v>0.9890000000000003</v>
      </c>
      <c r="Z378" s="9">
        <v>1.0000000000000004</v>
      </c>
      <c r="AA378" s="10"/>
      <c r="AB378" s="9">
        <v>1.0080000000000005</v>
      </c>
      <c r="AC378" s="9">
        <v>1.0000000000000007</v>
      </c>
      <c r="AD378" s="10"/>
      <c r="AE378" s="9">
        <v>0.9700000000000006</v>
      </c>
      <c r="AF378" s="9"/>
      <c r="AG378" s="9">
        <v>1.0000000000000007</v>
      </c>
      <c r="AH378" s="9">
        <v>1.0160000000000002</v>
      </c>
      <c r="AI378" s="9"/>
      <c r="AJ378" s="9">
        <v>1.0000000000000007</v>
      </c>
      <c r="AK378" s="9">
        <v>0.9940000000000007</v>
      </c>
      <c r="AL378" s="9">
        <v>1.0000000000000004</v>
      </c>
      <c r="AM378" s="9"/>
      <c r="AN378" s="9">
        <v>1.0000000000000004</v>
      </c>
      <c r="AO378" s="9"/>
      <c r="AP378" s="9"/>
      <c r="AQ378" s="9">
        <v>1.0000000000000004</v>
      </c>
      <c r="AR378" s="9"/>
      <c r="AS378" s="9">
        <v>1.0000000000000004</v>
      </c>
      <c r="AT378" s="9">
        <v>0.9947999999999988</v>
      </c>
      <c r="AU378" s="9">
        <v>0.9999999999999998</v>
      </c>
      <c r="AV378" s="9">
        <v>0.9910000000000004</v>
      </c>
      <c r="AW378" s="9"/>
      <c r="AX378" s="9">
        <v>1.0000000000000007</v>
      </c>
      <c r="AY378" s="9">
        <v>0.9680000000000005</v>
      </c>
      <c r="AZ378" s="9"/>
      <c r="BA378" s="9">
        <v>0.9950000000000006</v>
      </c>
      <c r="BB378" s="9"/>
      <c r="BC378" s="9">
        <v>1.0000000000000007</v>
      </c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</row>
    <row r="379" ht="15.75" customHeight="1">
      <c r="B379" s="14">
        <v>371.5</v>
      </c>
      <c r="C379" s="8">
        <v>0.9820000000000008</v>
      </c>
      <c r="D379" s="9">
        <v>0.9870000000000008</v>
      </c>
      <c r="E379" s="9">
        <v>1.0002000085206089</v>
      </c>
      <c r="F379" s="9">
        <v>1.0000000000000004</v>
      </c>
      <c r="G379" s="9">
        <v>0.9859999999999999</v>
      </c>
      <c r="H379" s="9">
        <v>0.9990000000000006</v>
      </c>
      <c r="I379" s="9">
        <v>1.0024</v>
      </c>
      <c r="J379" s="9"/>
      <c r="K379" s="9"/>
      <c r="L379" s="9"/>
      <c r="M379" s="9"/>
      <c r="N379" s="9"/>
      <c r="O379" s="9">
        <v>0.9990000000000007</v>
      </c>
      <c r="P379" s="9">
        <v>0.9980000000000007</v>
      </c>
      <c r="Q379" s="9">
        <v>1.0000000000000004</v>
      </c>
      <c r="R379" s="10"/>
      <c r="S379" s="9">
        <v>1.0</v>
      </c>
      <c r="T379" s="9">
        <v>1.0000000000000007</v>
      </c>
      <c r="U379" s="10"/>
      <c r="V379" s="9">
        <v>1.0050000000000001</v>
      </c>
      <c r="W379" s="9">
        <v>1.0000000000000007</v>
      </c>
      <c r="X379" s="10"/>
      <c r="Y379" s="9">
        <v>0.9890000000000003</v>
      </c>
      <c r="Z379" s="9">
        <v>1.0000000000000004</v>
      </c>
      <c r="AA379" s="10"/>
      <c r="AB379" s="9">
        <v>1.0080000000000005</v>
      </c>
      <c r="AC379" s="9">
        <v>1.0000000000000007</v>
      </c>
      <c r="AD379" s="10"/>
      <c r="AE379" s="9">
        <v>0.9700000000000006</v>
      </c>
      <c r="AF379" s="9"/>
      <c r="AG379" s="9">
        <v>1.0000000000000007</v>
      </c>
      <c r="AH379" s="9">
        <v>1.0160000000000002</v>
      </c>
      <c r="AI379" s="9"/>
      <c r="AJ379" s="9">
        <v>1.0000000000000007</v>
      </c>
      <c r="AK379" s="9">
        <v>0.9940000000000007</v>
      </c>
      <c r="AL379" s="9">
        <v>1.0000000000000004</v>
      </c>
      <c r="AM379" s="9"/>
      <c r="AN379" s="9">
        <v>1.0000000000000004</v>
      </c>
      <c r="AO379" s="9"/>
      <c r="AP379" s="9"/>
      <c r="AQ379" s="9">
        <v>1.0000000000000004</v>
      </c>
      <c r="AR379" s="9"/>
      <c r="AS379" s="9">
        <v>1.0000000000000004</v>
      </c>
      <c r="AT379" s="9">
        <v>0.9953999999999988</v>
      </c>
      <c r="AU379" s="9">
        <v>0.9999999999999998</v>
      </c>
      <c r="AV379" s="9">
        <v>0.9910000000000004</v>
      </c>
      <c r="AW379" s="9"/>
      <c r="AX379" s="9">
        <v>1.0000000000000007</v>
      </c>
      <c r="AY379" s="9">
        <v>0.9680000000000005</v>
      </c>
      <c r="AZ379" s="9"/>
      <c r="BA379" s="9">
        <v>0.9950000000000006</v>
      </c>
      <c r="BB379" s="9"/>
      <c r="BC379" s="9">
        <v>1.0000000000000007</v>
      </c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</row>
    <row r="380" ht="15.75" customHeight="1">
      <c r="B380" s="14">
        <v>372.5</v>
      </c>
      <c r="C380" s="8">
        <v>0.9820000000000008</v>
      </c>
      <c r="D380" s="9">
        <v>0.9870000000000008</v>
      </c>
      <c r="E380" s="9">
        <v>1.0002000085467804</v>
      </c>
      <c r="F380" s="9">
        <v>1.0000000000000004</v>
      </c>
      <c r="G380" s="9">
        <v>0.9859999999999999</v>
      </c>
      <c r="H380" s="9">
        <v>0.9990000000000006</v>
      </c>
      <c r="I380" s="9">
        <v>1.0024</v>
      </c>
      <c r="J380" s="9"/>
      <c r="K380" s="9"/>
      <c r="L380" s="9"/>
      <c r="M380" s="9"/>
      <c r="N380" s="9"/>
      <c r="O380" s="9">
        <v>0.9990000000000007</v>
      </c>
      <c r="P380" s="9">
        <v>0.9980000000000007</v>
      </c>
      <c r="Q380" s="9">
        <v>1.0000000000000004</v>
      </c>
      <c r="R380" s="10"/>
      <c r="S380" s="9">
        <v>1.0</v>
      </c>
      <c r="T380" s="9">
        <v>1.0000000000000007</v>
      </c>
      <c r="U380" s="10"/>
      <c r="V380" s="9">
        <v>1.0050000000000001</v>
      </c>
      <c r="W380" s="9">
        <v>1.0000000000000007</v>
      </c>
      <c r="X380" s="10"/>
      <c r="Y380" s="9">
        <v>0.9890000000000003</v>
      </c>
      <c r="Z380" s="9">
        <v>1.0000000000000004</v>
      </c>
      <c r="AA380" s="10"/>
      <c r="AB380" s="9">
        <v>1.0080000000000005</v>
      </c>
      <c r="AC380" s="9">
        <v>1.0000000000000007</v>
      </c>
      <c r="AD380" s="10"/>
      <c r="AE380" s="9">
        <v>0.9700000000000006</v>
      </c>
      <c r="AF380" s="9"/>
      <c r="AG380" s="9">
        <v>1.0000000000000007</v>
      </c>
      <c r="AH380" s="9">
        <v>1.0160000000000002</v>
      </c>
      <c r="AI380" s="9"/>
      <c r="AJ380" s="9">
        <v>1.0000000000000007</v>
      </c>
      <c r="AK380" s="9">
        <v>0.9940000000000007</v>
      </c>
      <c r="AL380" s="9">
        <v>1.0000000000000004</v>
      </c>
      <c r="AM380" s="9"/>
      <c r="AN380" s="9">
        <v>1.0000000000000004</v>
      </c>
      <c r="AO380" s="9"/>
      <c r="AP380" s="9"/>
      <c r="AQ380" s="9">
        <v>1.0000000000000004</v>
      </c>
      <c r="AR380" s="9"/>
      <c r="AS380" s="9">
        <v>1.0000000000000004</v>
      </c>
      <c r="AT380" s="9">
        <v>0.9955999999999988</v>
      </c>
      <c r="AU380" s="9">
        <v>0.9999999999999998</v>
      </c>
      <c r="AV380" s="9">
        <v>0.9910000000000004</v>
      </c>
      <c r="AW380" s="9"/>
      <c r="AX380" s="9">
        <v>1.0000000000000007</v>
      </c>
      <c r="AY380" s="9">
        <v>0.9680000000000005</v>
      </c>
      <c r="AZ380" s="9"/>
      <c r="BA380" s="9">
        <v>0.9950000000000006</v>
      </c>
      <c r="BB380" s="9"/>
      <c r="BC380" s="9">
        <v>1.0000000000000007</v>
      </c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</row>
    <row r="381" ht="15.75" customHeight="1">
      <c r="B381" s="14">
        <v>373.5</v>
      </c>
      <c r="C381" s="8">
        <v>0.9830000000000008</v>
      </c>
      <c r="D381" s="9">
        <v>0.9870000000000008</v>
      </c>
      <c r="E381" s="9">
        <v>1.0002000085729519</v>
      </c>
      <c r="F381" s="9">
        <v>1.0000000000000004</v>
      </c>
      <c r="G381" s="9">
        <v>0.9859999999999999</v>
      </c>
      <c r="H381" s="9">
        <v>0.9990000000000006</v>
      </c>
      <c r="I381" s="9">
        <v>1.0024</v>
      </c>
      <c r="J381" s="9"/>
      <c r="K381" s="9"/>
      <c r="L381" s="9"/>
      <c r="M381" s="9"/>
      <c r="N381" s="9"/>
      <c r="O381" s="9">
        <v>0.9990000000000007</v>
      </c>
      <c r="P381" s="9">
        <v>0.9980000000000007</v>
      </c>
      <c r="Q381" s="9">
        <v>1.0000000000000004</v>
      </c>
      <c r="R381" s="10"/>
      <c r="S381" s="9">
        <v>1.0</v>
      </c>
      <c r="T381" s="9">
        <v>1.0000000000000007</v>
      </c>
      <c r="U381" s="10"/>
      <c r="V381" s="9">
        <v>1.0050000000000001</v>
      </c>
      <c r="W381" s="9">
        <v>1.0000000000000007</v>
      </c>
      <c r="X381" s="10"/>
      <c r="Y381" s="9">
        <v>0.9890000000000003</v>
      </c>
      <c r="Z381" s="9">
        <v>1.0000000000000004</v>
      </c>
      <c r="AA381" s="10"/>
      <c r="AB381" s="9">
        <v>1.0080000000000005</v>
      </c>
      <c r="AC381" s="9">
        <v>1.0000000000000007</v>
      </c>
      <c r="AD381" s="10"/>
      <c r="AE381" s="9">
        <v>0.9700000000000006</v>
      </c>
      <c r="AF381" s="9"/>
      <c r="AG381" s="9">
        <v>1.0000000000000007</v>
      </c>
      <c r="AH381" s="9">
        <v>1.0160000000000002</v>
      </c>
      <c r="AI381" s="9"/>
      <c r="AJ381" s="9">
        <v>1.0000000000000007</v>
      </c>
      <c r="AK381" s="9">
        <v>0.9940000000000007</v>
      </c>
      <c r="AL381" s="9">
        <v>1.0000000000000004</v>
      </c>
      <c r="AM381" s="9"/>
      <c r="AN381" s="9">
        <v>1.0000000000000004</v>
      </c>
      <c r="AO381" s="9"/>
      <c r="AP381" s="9"/>
      <c r="AQ381" s="9">
        <v>1.0000000000000004</v>
      </c>
      <c r="AR381" s="9"/>
      <c r="AS381" s="9">
        <v>1.0000000000000004</v>
      </c>
      <c r="AT381" s="9">
        <v>0.9955999999999988</v>
      </c>
      <c r="AU381" s="9">
        <v>0.9999999999999998</v>
      </c>
      <c r="AV381" s="9">
        <v>0.9910000000000004</v>
      </c>
      <c r="AW381" s="9"/>
      <c r="AX381" s="9">
        <v>1.0000000000000007</v>
      </c>
      <c r="AY381" s="9">
        <v>0.9680000000000005</v>
      </c>
      <c r="AZ381" s="9"/>
      <c r="BA381" s="9">
        <v>0.9950000000000006</v>
      </c>
      <c r="BB381" s="9"/>
      <c r="BC381" s="9">
        <v>1.0000000000000007</v>
      </c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</row>
    <row r="382" ht="15.75" customHeight="1">
      <c r="B382" s="14">
        <v>374.5</v>
      </c>
      <c r="C382" s="8">
        <v>0.9840000000000008</v>
      </c>
      <c r="D382" s="9">
        <v>0.9870000000000008</v>
      </c>
      <c r="E382" s="9">
        <v>1.0002000085991234</v>
      </c>
      <c r="F382" s="9">
        <v>1.0000000000000004</v>
      </c>
      <c r="G382" s="9">
        <v>0.9859999999999999</v>
      </c>
      <c r="H382" s="9">
        <v>0.9990000000000006</v>
      </c>
      <c r="I382" s="9">
        <v>1.0024</v>
      </c>
      <c r="J382" s="9"/>
      <c r="K382" s="9"/>
      <c r="L382" s="9"/>
      <c r="M382" s="9"/>
      <c r="N382" s="9"/>
      <c r="O382" s="9">
        <v>0.9990000000000007</v>
      </c>
      <c r="P382" s="9">
        <v>0.9980000000000007</v>
      </c>
      <c r="Q382" s="9">
        <v>1.0000000000000004</v>
      </c>
      <c r="R382" s="10"/>
      <c r="S382" s="9">
        <v>1.0</v>
      </c>
      <c r="T382" s="9">
        <v>1.0000000000000007</v>
      </c>
      <c r="U382" s="10"/>
      <c r="V382" s="9">
        <v>1.0050000000000001</v>
      </c>
      <c r="W382" s="9">
        <v>1.0000000000000007</v>
      </c>
      <c r="X382" s="10"/>
      <c r="Y382" s="9">
        <v>0.9890000000000003</v>
      </c>
      <c r="Z382" s="9">
        <v>1.0000000000000004</v>
      </c>
      <c r="AA382" s="10"/>
      <c r="AB382" s="9">
        <v>1.0080000000000005</v>
      </c>
      <c r="AC382" s="9">
        <v>1.0000000000000007</v>
      </c>
      <c r="AD382" s="10"/>
      <c r="AE382" s="9">
        <v>0.9700000000000006</v>
      </c>
      <c r="AF382" s="9"/>
      <c r="AG382" s="9">
        <v>1.0000000000000007</v>
      </c>
      <c r="AH382" s="9">
        <v>1.0160000000000002</v>
      </c>
      <c r="AI382" s="9"/>
      <c r="AJ382" s="9">
        <v>1.0000000000000007</v>
      </c>
      <c r="AK382" s="9">
        <v>0.9940000000000007</v>
      </c>
      <c r="AL382" s="9">
        <v>1.0000000000000004</v>
      </c>
      <c r="AM382" s="9"/>
      <c r="AN382" s="9">
        <v>1.0000000000000004</v>
      </c>
      <c r="AO382" s="9"/>
      <c r="AP382" s="9"/>
      <c r="AQ382" s="9">
        <v>1.0000000000000004</v>
      </c>
      <c r="AR382" s="9"/>
      <c r="AS382" s="9">
        <v>1.0000000000000004</v>
      </c>
      <c r="AT382" s="9">
        <v>0.9959999999999988</v>
      </c>
      <c r="AU382" s="9">
        <v>0.9999999999999998</v>
      </c>
      <c r="AV382" s="9">
        <v>0.9910000000000004</v>
      </c>
      <c r="AW382" s="9"/>
      <c r="AX382" s="9">
        <v>1.0000000000000007</v>
      </c>
      <c r="AY382" s="9">
        <v>0.9680000000000005</v>
      </c>
      <c r="AZ382" s="9"/>
      <c r="BA382" s="9">
        <v>0.9950000000000006</v>
      </c>
      <c r="BB382" s="9"/>
      <c r="BC382" s="9">
        <v>1.0000000000000007</v>
      </c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</row>
    <row r="383" ht="15.75" customHeight="1">
      <c r="B383" s="14">
        <v>375.5</v>
      </c>
      <c r="C383" s="8">
        <v>0.9850000000000008</v>
      </c>
      <c r="D383" s="9">
        <v>0.9870000000000008</v>
      </c>
      <c r="E383" s="9">
        <v>1.000200008625295</v>
      </c>
      <c r="F383" s="9">
        <v>1.0000000000000004</v>
      </c>
      <c r="G383" s="9">
        <v>0.9859999999999999</v>
      </c>
      <c r="H383" s="9">
        <v>0.9990000000000006</v>
      </c>
      <c r="I383" s="9">
        <v>1.0024</v>
      </c>
      <c r="J383" s="9"/>
      <c r="K383" s="9"/>
      <c r="L383" s="9"/>
      <c r="M383" s="9"/>
      <c r="N383" s="9"/>
      <c r="O383" s="9">
        <v>0.9990000000000007</v>
      </c>
      <c r="P383" s="9">
        <v>0.9980000000000007</v>
      </c>
      <c r="Q383" s="9">
        <v>1.0000000000000004</v>
      </c>
      <c r="R383" s="10"/>
      <c r="S383" s="9">
        <v>1.0</v>
      </c>
      <c r="T383" s="9">
        <v>1.0000000000000007</v>
      </c>
      <c r="U383" s="10"/>
      <c r="V383" s="9">
        <v>1.0050000000000001</v>
      </c>
      <c r="W383" s="9">
        <v>1.0000000000000007</v>
      </c>
      <c r="X383" s="10"/>
      <c r="Y383" s="9">
        <v>0.9890000000000003</v>
      </c>
      <c r="Z383" s="9">
        <v>1.0000000000000004</v>
      </c>
      <c r="AA383" s="10"/>
      <c r="AB383" s="9">
        <v>1.0080000000000005</v>
      </c>
      <c r="AC383" s="9">
        <v>1.0000000000000007</v>
      </c>
      <c r="AD383" s="10"/>
      <c r="AE383" s="9">
        <v>0.9700000000000006</v>
      </c>
      <c r="AF383" s="9"/>
      <c r="AG383" s="9">
        <v>1.0000000000000007</v>
      </c>
      <c r="AH383" s="9">
        <v>1.0160000000000002</v>
      </c>
      <c r="AI383" s="9"/>
      <c r="AJ383" s="9">
        <v>1.0000000000000007</v>
      </c>
      <c r="AK383" s="9">
        <v>0.9940000000000007</v>
      </c>
      <c r="AL383" s="9">
        <v>1.0000000000000004</v>
      </c>
      <c r="AM383" s="9"/>
      <c r="AN383" s="9">
        <v>1.0000000000000004</v>
      </c>
      <c r="AO383" s="9"/>
      <c r="AP383" s="9"/>
      <c r="AQ383" s="9">
        <v>1.0000000000000004</v>
      </c>
      <c r="AR383" s="9"/>
      <c r="AS383" s="9">
        <v>1.0000000000000004</v>
      </c>
      <c r="AT383" s="9">
        <v>0.9959999999999988</v>
      </c>
      <c r="AU383" s="9">
        <v>0.9999999999999998</v>
      </c>
      <c r="AV383" s="9">
        <v>0.9910000000000004</v>
      </c>
      <c r="AW383" s="9"/>
      <c r="AX383" s="9">
        <v>1.0000000000000007</v>
      </c>
      <c r="AY383" s="9">
        <v>0.9680000000000005</v>
      </c>
      <c r="AZ383" s="9"/>
      <c r="BA383" s="9">
        <v>0.9950000000000006</v>
      </c>
      <c r="BB383" s="9"/>
      <c r="BC383" s="9">
        <v>1.0000000000000007</v>
      </c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</row>
    <row r="384" ht="15.75" customHeight="1">
      <c r="B384" s="14">
        <v>376.5</v>
      </c>
      <c r="C384" s="8">
        <v>0.9850000000000008</v>
      </c>
      <c r="D384" s="9">
        <v>0.9870000000000008</v>
      </c>
      <c r="E384" s="9">
        <v>1.0002000086514664</v>
      </c>
      <c r="F384" s="9">
        <v>1.0000000000000004</v>
      </c>
      <c r="G384" s="9">
        <v>0.9859999999999999</v>
      </c>
      <c r="H384" s="9">
        <v>0.9990000000000006</v>
      </c>
      <c r="I384" s="9">
        <v>1.0024</v>
      </c>
      <c r="J384" s="9"/>
      <c r="K384" s="9"/>
      <c r="L384" s="9"/>
      <c r="M384" s="9"/>
      <c r="N384" s="9"/>
      <c r="O384" s="9">
        <v>0.9990000000000007</v>
      </c>
      <c r="P384" s="9">
        <v>0.9980000000000007</v>
      </c>
      <c r="Q384" s="9">
        <v>1.0000000000000004</v>
      </c>
      <c r="R384" s="10"/>
      <c r="S384" s="9">
        <v>1.0</v>
      </c>
      <c r="T384" s="9">
        <v>1.0000000000000007</v>
      </c>
      <c r="U384" s="10"/>
      <c r="V384" s="9">
        <v>1.0050000000000001</v>
      </c>
      <c r="W384" s="9">
        <v>1.0000000000000007</v>
      </c>
      <c r="X384" s="10"/>
      <c r="Y384" s="9">
        <v>0.9890000000000003</v>
      </c>
      <c r="Z384" s="9">
        <v>1.0000000000000004</v>
      </c>
      <c r="AA384" s="10"/>
      <c r="AB384" s="9">
        <v>1.0080000000000005</v>
      </c>
      <c r="AC384" s="9">
        <v>1.0000000000000007</v>
      </c>
      <c r="AD384" s="10"/>
      <c r="AE384" s="9">
        <v>0.9700000000000006</v>
      </c>
      <c r="AF384" s="9"/>
      <c r="AG384" s="9">
        <v>1.0000000000000007</v>
      </c>
      <c r="AH384" s="9">
        <v>1.0160000000000002</v>
      </c>
      <c r="AI384" s="9"/>
      <c r="AJ384" s="9">
        <v>1.0000000000000007</v>
      </c>
      <c r="AK384" s="9">
        <v>0.9940000000000007</v>
      </c>
      <c r="AL384" s="9">
        <v>1.0000000000000004</v>
      </c>
      <c r="AM384" s="9"/>
      <c r="AN384" s="9">
        <v>1.0000000000000004</v>
      </c>
      <c r="AO384" s="9"/>
      <c r="AP384" s="9"/>
      <c r="AQ384" s="9">
        <v>1.0000000000000004</v>
      </c>
      <c r="AR384" s="9"/>
      <c r="AS384" s="9">
        <v>1.0000000000000004</v>
      </c>
      <c r="AT384" s="9">
        <v>0.9961999999999988</v>
      </c>
      <c r="AU384" s="9">
        <v>0.9999999999999998</v>
      </c>
      <c r="AV384" s="9">
        <v>0.9910000000000004</v>
      </c>
      <c r="AW384" s="9"/>
      <c r="AX384" s="9">
        <v>1.0000000000000007</v>
      </c>
      <c r="AY384" s="9">
        <v>0.9680000000000005</v>
      </c>
      <c r="AZ384" s="9"/>
      <c r="BA384" s="9">
        <v>0.9950000000000006</v>
      </c>
      <c r="BB384" s="9"/>
      <c r="BC384" s="9">
        <v>1.0000000000000007</v>
      </c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</row>
    <row r="385" ht="15.75" customHeight="1">
      <c r="B385" s="14">
        <v>377.5</v>
      </c>
      <c r="C385" s="8">
        <v>0.9850000000000008</v>
      </c>
      <c r="D385" s="9">
        <v>0.9870000000000008</v>
      </c>
      <c r="E385" s="9">
        <v>1.000200008677638</v>
      </c>
      <c r="F385" s="9">
        <v>1.0000000000000004</v>
      </c>
      <c r="G385" s="9">
        <v>0.9859999999999999</v>
      </c>
      <c r="H385" s="9">
        <v>0.9990000000000006</v>
      </c>
      <c r="I385" s="9">
        <v>1.0024</v>
      </c>
      <c r="J385" s="9"/>
      <c r="K385" s="9"/>
      <c r="L385" s="9"/>
      <c r="M385" s="9"/>
      <c r="N385" s="9"/>
      <c r="O385" s="9">
        <v>0.9990000000000007</v>
      </c>
      <c r="P385" s="9">
        <v>0.9980000000000007</v>
      </c>
      <c r="Q385" s="9">
        <v>1.0000000000000004</v>
      </c>
      <c r="R385" s="10"/>
      <c r="S385" s="9">
        <v>1.0</v>
      </c>
      <c r="T385" s="9">
        <v>1.0000000000000007</v>
      </c>
      <c r="U385" s="10"/>
      <c r="V385" s="9">
        <v>1.0050000000000001</v>
      </c>
      <c r="W385" s="9">
        <v>1.0000000000000007</v>
      </c>
      <c r="X385" s="10"/>
      <c r="Y385" s="9">
        <v>0.9890000000000003</v>
      </c>
      <c r="Z385" s="9">
        <v>1.0000000000000004</v>
      </c>
      <c r="AA385" s="10"/>
      <c r="AB385" s="9">
        <v>1.0080000000000005</v>
      </c>
      <c r="AC385" s="9">
        <v>1.0000000000000007</v>
      </c>
      <c r="AD385" s="10"/>
      <c r="AE385" s="9">
        <v>0.9700000000000006</v>
      </c>
      <c r="AF385" s="9"/>
      <c r="AG385" s="9">
        <v>1.0000000000000007</v>
      </c>
      <c r="AH385" s="9">
        <v>1.0160000000000002</v>
      </c>
      <c r="AI385" s="9"/>
      <c r="AJ385" s="9">
        <v>1.0000000000000007</v>
      </c>
      <c r="AK385" s="9">
        <v>0.9940000000000007</v>
      </c>
      <c r="AL385" s="9">
        <v>1.0000000000000004</v>
      </c>
      <c r="AM385" s="9"/>
      <c r="AN385" s="9">
        <v>1.0000000000000004</v>
      </c>
      <c r="AO385" s="9"/>
      <c r="AP385" s="9"/>
      <c r="AQ385" s="9">
        <v>1.0000000000000004</v>
      </c>
      <c r="AR385" s="9"/>
      <c r="AS385" s="9">
        <v>1.0000000000000004</v>
      </c>
      <c r="AT385" s="9">
        <v>0.9961999999999988</v>
      </c>
      <c r="AU385" s="9">
        <v>0.9999999999999998</v>
      </c>
      <c r="AV385" s="9">
        <v>0.9910000000000004</v>
      </c>
      <c r="AW385" s="9"/>
      <c r="AX385" s="9">
        <v>1.0000000000000007</v>
      </c>
      <c r="AY385" s="9">
        <v>0.9680000000000005</v>
      </c>
      <c r="AZ385" s="9"/>
      <c r="BA385" s="9">
        <v>0.9950000000000006</v>
      </c>
      <c r="BB385" s="9"/>
      <c r="BC385" s="9">
        <v>1.0000000000000007</v>
      </c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</row>
    <row r="386" ht="15.75" customHeight="1">
      <c r="B386" s="14">
        <v>378.5</v>
      </c>
      <c r="C386" s="8">
        <v>0.9850000000000008</v>
      </c>
      <c r="D386" s="9">
        <v>0.9870000000000008</v>
      </c>
      <c r="E386" s="9">
        <v>1.0002000087038094</v>
      </c>
      <c r="F386" s="9">
        <v>1.0000000000000004</v>
      </c>
      <c r="G386" s="9">
        <v>0.9859999999999999</v>
      </c>
      <c r="H386" s="9">
        <v>0.9990000000000006</v>
      </c>
      <c r="I386" s="9">
        <v>1.0024</v>
      </c>
      <c r="J386" s="9"/>
      <c r="K386" s="9"/>
      <c r="L386" s="9"/>
      <c r="M386" s="9"/>
      <c r="N386" s="9"/>
      <c r="O386" s="9">
        <v>0.9990000000000007</v>
      </c>
      <c r="P386" s="9">
        <v>0.9980000000000007</v>
      </c>
      <c r="Q386" s="9">
        <v>1.0000000000000004</v>
      </c>
      <c r="R386" s="10"/>
      <c r="S386" s="9">
        <v>1.0</v>
      </c>
      <c r="T386" s="9">
        <v>1.0000000000000007</v>
      </c>
      <c r="U386" s="10"/>
      <c r="V386" s="9">
        <v>1.0050000000000001</v>
      </c>
      <c r="W386" s="9">
        <v>1.0000000000000007</v>
      </c>
      <c r="X386" s="10"/>
      <c r="Y386" s="9">
        <v>0.9890000000000003</v>
      </c>
      <c r="Z386" s="9">
        <v>1.0000000000000004</v>
      </c>
      <c r="AA386" s="10"/>
      <c r="AB386" s="9">
        <v>1.0080000000000005</v>
      </c>
      <c r="AC386" s="9">
        <v>1.0000000000000007</v>
      </c>
      <c r="AD386" s="10"/>
      <c r="AE386" s="9">
        <v>0.9700000000000006</v>
      </c>
      <c r="AF386" s="9"/>
      <c r="AG386" s="9">
        <v>1.0000000000000007</v>
      </c>
      <c r="AH386" s="9">
        <v>1.0160000000000002</v>
      </c>
      <c r="AI386" s="9"/>
      <c r="AJ386" s="9">
        <v>1.0000000000000007</v>
      </c>
      <c r="AK386" s="9">
        <v>0.9940000000000007</v>
      </c>
      <c r="AL386" s="9">
        <v>1.0000000000000004</v>
      </c>
      <c r="AM386" s="9"/>
      <c r="AN386" s="9">
        <v>1.0000000000000004</v>
      </c>
      <c r="AO386" s="9"/>
      <c r="AP386" s="9"/>
      <c r="AQ386" s="9">
        <v>1.0000000000000004</v>
      </c>
      <c r="AR386" s="9"/>
      <c r="AS386" s="9">
        <v>1.0000000000000004</v>
      </c>
      <c r="AT386" s="9">
        <v>0.9961999999999988</v>
      </c>
      <c r="AU386" s="9">
        <v>0.9999999999999998</v>
      </c>
      <c r="AV386" s="9">
        <v>0.9910000000000004</v>
      </c>
      <c r="AW386" s="9"/>
      <c r="AX386" s="9">
        <v>1.0000000000000007</v>
      </c>
      <c r="AY386" s="9">
        <v>0.9680000000000005</v>
      </c>
      <c r="AZ386" s="9"/>
      <c r="BA386" s="9">
        <v>0.9950000000000006</v>
      </c>
      <c r="BB386" s="9"/>
      <c r="BC386" s="9">
        <v>1.0000000000000007</v>
      </c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</row>
    <row r="387" ht="15.75" customHeight="1">
      <c r="B387" s="14">
        <v>379.5</v>
      </c>
      <c r="C387" s="8">
        <v>0.9850000000000008</v>
      </c>
      <c r="D387" s="9">
        <v>0.9880000000000008</v>
      </c>
      <c r="E387" s="9">
        <v>1.000200008729981</v>
      </c>
      <c r="F387" s="9">
        <v>1.0000000000000004</v>
      </c>
      <c r="G387" s="9">
        <v>0.9859999999999999</v>
      </c>
      <c r="H387" s="9">
        <v>0.9990000000000006</v>
      </c>
      <c r="I387" s="9">
        <v>1.0024</v>
      </c>
      <c r="J387" s="9"/>
      <c r="K387" s="9"/>
      <c r="L387" s="9"/>
      <c r="M387" s="9"/>
      <c r="N387" s="9"/>
      <c r="O387" s="9">
        <v>0.9990000000000007</v>
      </c>
      <c r="P387" s="9">
        <v>0.9980000000000007</v>
      </c>
      <c r="Q387" s="9">
        <v>1.0000000000000004</v>
      </c>
      <c r="R387" s="10"/>
      <c r="S387" s="9">
        <v>1.0</v>
      </c>
      <c r="T387" s="9">
        <v>1.0000000000000007</v>
      </c>
      <c r="U387" s="10"/>
      <c r="V387" s="9">
        <v>1.0050000000000001</v>
      </c>
      <c r="W387" s="9">
        <v>1.0000000000000007</v>
      </c>
      <c r="X387" s="10"/>
      <c r="Y387" s="9">
        <v>0.9890000000000003</v>
      </c>
      <c r="Z387" s="9">
        <v>1.0000000000000004</v>
      </c>
      <c r="AA387" s="10"/>
      <c r="AB387" s="9">
        <v>1.0080000000000005</v>
      </c>
      <c r="AC387" s="9">
        <v>1.0000000000000007</v>
      </c>
      <c r="AD387" s="10"/>
      <c r="AE387" s="9">
        <v>0.9700000000000006</v>
      </c>
      <c r="AF387" s="9"/>
      <c r="AG387" s="9">
        <v>1.0000000000000007</v>
      </c>
      <c r="AH387" s="9">
        <v>1.0160000000000002</v>
      </c>
      <c r="AI387" s="9"/>
      <c r="AJ387" s="9">
        <v>1.0000000000000007</v>
      </c>
      <c r="AK387" s="9">
        <v>0.9940000000000007</v>
      </c>
      <c r="AL387" s="9">
        <v>1.0000000000000004</v>
      </c>
      <c r="AM387" s="9"/>
      <c r="AN387" s="9">
        <v>1.0000000000000004</v>
      </c>
      <c r="AO387" s="9"/>
      <c r="AP387" s="9"/>
      <c r="AQ387" s="9">
        <v>1.0000000000000004</v>
      </c>
      <c r="AR387" s="9"/>
      <c r="AS387" s="9">
        <v>1.0000000000000004</v>
      </c>
      <c r="AT387" s="9">
        <v>0.9963999999999987</v>
      </c>
      <c r="AU387" s="9">
        <v>0.9999999999999998</v>
      </c>
      <c r="AV387" s="9">
        <v>0.9910000000000004</v>
      </c>
      <c r="AW387" s="9"/>
      <c r="AX387" s="9">
        <v>1.0000000000000007</v>
      </c>
      <c r="AY387" s="9">
        <v>0.9680000000000005</v>
      </c>
      <c r="AZ387" s="9"/>
      <c r="BA387" s="9">
        <v>0.9950000000000006</v>
      </c>
      <c r="BB387" s="9"/>
      <c r="BC387" s="9">
        <v>1.0000000000000007</v>
      </c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  <c r="EG387" s="9"/>
    </row>
    <row r="388" ht="15.75" customHeight="1">
      <c r="B388" s="14">
        <v>380.5</v>
      </c>
      <c r="C388" s="8">
        <v>0.9850000000000008</v>
      </c>
      <c r="D388" s="9">
        <v>0.9880000000000008</v>
      </c>
      <c r="E388" s="9">
        <v>1.0002000087561524</v>
      </c>
      <c r="F388" s="9">
        <v>1.0000000000000004</v>
      </c>
      <c r="G388" s="9">
        <v>0.9859999999999999</v>
      </c>
      <c r="H388" s="9">
        <v>0.9990000000000006</v>
      </c>
      <c r="I388" s="9">
        <v>1.0024</v>
      </c>
      <c r="J388" s="9"/>
      <c r="K388" s="9"/>
      <c r="L388" s="9"/>
      <c r="M388" s="9"/>
      <c r="N388" s="9"/>
      <c r="O388" s="9">
        <v>0.9990000000000007</v>
      </c>
      <c r="P388" s="9">
        <v>0.9980000000000007</v>
      </c>
      <c r="Q388" s="9">
        <v>1.0000000000000004</v>
      </c>
      <c r="R388" s="10"/>
      <c r="S388" s="9">
        <v>1.0</v>
      </c>
      <c r="T388" s="9">
        <v>1.0000000000000007</v>
      </c>
      <c r="U388" s="10"/>
      <c r="V388" s="9">
        <v>1.0050000000000001</v>
      </c>
      <c r="W388" s="9">
        <v>1.0000000000000007</v>
      </c>
      <c r="X388" s="10"/>
      <c r="Y388" s="9">
        <v>0.9890000000000003</v>
      </c>
      <c r="Z388" s="9">
        <v>1.0000000000000004</v>
      </c>
      <c r="AA388" s="10"/>
      <c r="AB388" s="9">
        <v>1.0080000000000005</v>
      </c>
      <c r="AC388" s="9">
        <v>1.0000000000000007</v>
      </c>
      <c r="AD388" s="10"/>
      <c r="AE388" s="9">
        <v>0.9700000000000006</v>
      </c>
      <c r="AF388" s="9"/>
      <c r="AG388" s="9">
        <v>1.0000000000000007</v>
      </c>
      <c r="AH388" s="9">
        <v>1.0160000000000002</v>
      </c>
      <c r="AI388" s="9"/>
      <c r="AJ388" s="9">
        <v>1.0000000000000007</v>
      </c>
      <c r="AK388" s="9">
        <v>0.9940000000000007</v>
      </c>
      <c r="AL388" s="9">
        <v>1.0000000000000004</v>
      </c>
      <c r="AM388" s="9"/>
      <c r="AN388" s="9">
        <v>1.0000000000000004</v>
      </c>
      <c r="AO388" s="9"/>
      <c r="AP388" s="9"/>
      <c r="AQ388" s="9">
        <v>1.0000000000000004</v>
      </c>
      <c r="AR388" s="9"/>
      <c r="AS388" s="9">
        <v>1.0000000000000004</v>
      </c>
      <c r="AT388" s="9">
        <v>0.9965999999999987</v>
      </c>
      <c r="AU388" s="9">
        <v>0.9999999999999998</v>
      </c>
      <c r="AV388" s="9">
        <v>0.9910000000000004</v>
      </c>
      <c r="AW388" s="9"/>
      <c r="AX388" s="9">
        <v>1.0000000000000007</v>
      </c>
      <c r="AY388" s="9">
        <v>0.9680000000000005</v>
      </c>
      <c r="AZ388" s="9"/>
      <c r="BA388" s="9">
        <v>0.9950000000000006</v>
      </c>
      <c r="BB388" s="9"/>
      <c r="BC388" s="9">
        <v>1.0000000000000007</v>
      </c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  <c r="DG388" s="9"/>
      <c r="DH388" s="9"/>
      <c r="DI388" s="9"/>
      <c r="DJ388" s="9"/>
      <c r="DK388" s="9"/>
      <c r="DL388" s="9"/>
      <c r="DM388" s="9"/>
      <c r="DN388" s="9"/>
      <c r="DO388" s="9"/>
      <c r="DP388" s="9"/>
      <c r="DQ388" s="9"/>
      <c r="DR388" s="9"/>
      <c r="DS388" s="9"/>
      <c r="DT388" s="9"/>
      <c r="DU388" s="9"/>
      <c r="DV388" s="9"/>
      <c r="DW388" s="9"/>
      <c r="DX388" s="9"/>
      <c r="DY388" s="9"/>
      <c r="DZ388" s="9"/>
      <c r="EA388" s="9"/>
      <c r="EB388" s="9"/>
      <c r="EC388" s="9"/>
      <c r="ED388" s="9"/>
      <c r="EE388" s="9"/>
      <c r="EF388" s="9"/>
      <c r="EG388" s="9"/>
    </row>
    <row r="389" ht="15.75" customHeight="1">
      <c r="B389" s="14">
        <v>381.5</v>
      </c>
      <c r="C389" s="8">
        <v>0.9860000000000008</v>
      </c>
      <c r="D389" s="9">
        <v>0.9880000000000008</v>
      </c>
      <c r="E389" s="9">
        <v>1.000200008782324</v>
      </c>
      <c r="F389" s="9">
        <v>1.0000000000000004</v>
      </c>
      <c r="G389" s="9">
        <v>0.9859999999999999</v>
      </c>
      <c r="H389" s="9">
        <v>0.9990000000000006</v>
      </c>
      <c r="I389" s="9">
        <v>1.0024</v>
      </c>
      <c r="J389" s="9"/>
      <c r="K389" s="9"/>
      <c r="L389" s="9"/>
      <c r="M389" s="9"/>
      <c r="N389" s="9"/>
      <c r="O389" s="9">
        <v>0.9990000000000007</v>
      </c>
      <c r="P389" s="9">
        <v>0.9980000000000007</v>
      </c>
      <c r="Q389" s="9">
        <v>1.0000000000000004</v>
      </c>
      <c r="R389" s="10"/>
      <c r="S389" s="9">
        <v>1.0</v>
      </c>
      <c r="T389" s="9">
        <v>1.0000000000000007</v>
      </c>
      <c r="U389" s="10"/>
      <c r="V389" s="9">
        <v>1.0050000000000001</v>
      </c>
      <c r="W389" s="9">
        <v>1.0000000000000007</v>
      </c>
      <c r="X389" s="10"/>
      <c r="Y389" s="9">
        <v>0.9890000000000003</v>
      </c>
      <c r="Z389" s="9">
        <v>1.0000000000000004</v>
      </c>
      <c r="AA389" s="10"/>
      <c r="AB389" s="9">
        <v>1.0080000000000005</v>
      </c>
      <c r="AC389" s="9">
        <v>1.0000000000000007</v>
      </c>
      <c r="AD389" s="10"/>
      <c r="AE389" s="9">
        <v>0.9700000000000006</v>
      </c>
      <c r="AF389" s="9"/>
      <c r="AG389" s="9">
        <v>1.0000000000000007</v>
      </c>
      <c r="AH389" s="9">
        <v>1.0160000000000002</v>
      </c>
      <c r="AI389" s="9"/>
      <c r="AJ389" s="9">
        <v>1.0000000000000007</v>
      </c>
      <c r="AK389" s="9">
        <v>0.9940000000000007</v>
      </c>
      <c r="AL389" s="9">
        <v>1.0000000000000004</v>
      </c>
      <c r="AM389" s="9"/>
      <c r="AN389" s="9">
        <v>1.0000000000000004</v>
      </c>
      <c r="AO389" s="9"/>
      <c r="AP389" s="9"/>
      <c r="AQ389" s="9">
        <v>1.0000000000000004</v>
      </c>
      <c r="AR389" s="9"/>
      <c r="AS389" s="9">
        <v>1.0000000000000004</v>
      </c>
      <c r="AT389" s="9">
        <v>0.9965999999999987</v>
      </c>
      <c r="AU389" s="9">
        <v>0.9999999999999998</v>
      </c>
      <c r="AV389" s="9">
        <v>0.9910000000000004</v>
      </c>
      <c r="AW389" s="9"/>
      <c r="AX389" s="9">
        <v>1.0000000000000007</v>
      </c>
      <c r="AY389" s="9">
        <v>0.9680000000000005</v>
      </c>
      <c r="AZ389" s="9"/>
      <c r="BA389" s="9">
        <v>0.9950000000000006</v>
      </c>
      <c r="BB389" s="9"/>
      <c r="BC389" s="9">
        <v>1.0000000000000007</v>
      </c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</row>
    <row r="390" ht="15.75" customHeight="1">
      <c r="B390" s="14">
        <v>382.5</v>
      </c>
      <c r="C390" s="8">
        <v>0.9860000000000008</v>
      </c>
      <c r="D390" s="9">
        <v>0.9880000000000008</v>
      </c>
      <c r="E390" s="9">
        <v>1.0002000088084955</v>
      </c>
      <c r="F390" s="9">
        <v>1.0000000000000004</v>
      </c>
      <c r="G390" s="9">
        <v>0.9859999999999999</v>
      </c>
      <c r="H390" s="9">
        <v>0.9990000000000006</v>
      </c>
      <c r="I390" s="9">
        <v>1.0024</v>
      </c>
      <c r="J390" s="9"/>
      <c r="K390" s="9"/>
      <c r="L390" s="9"/>
      <c r="M390" s="9"/>
      <c r="N390" s="9"/>
      <c r="O390" s="9">
        <v>0.9990000000000007</v>
      </c>
      <c r="P390" s="9">
        <v>0.9980000000000007</v>
      </c>
      <c r="Q390" s="9">
        <v>1.0000000000000004</v>
      </c>
      <c r="R390" s="10"/>
      <c r="S390" s="9">
        <v>1.0</v>
      </c>
      <c r="T390" s="9">
        <v>1.0000000000000007</v>
      </c>
      <c r="U390" s="10"/>
      <c r="V390" s="9">
        <v>1.0050000000000001</v>
      </c>
      <c r="W390" s="9">
        <v>1.0000000000000007</v>
      </c>
      <c r="X390" s="10"/>
      <c r="Y390" s="9">
        <v>0.9890000000000003</v>
      </c>
      <c r="Z390" s="9">
        <v>1.0000000000000004</v>
      </c>
      <c r="AA390" s="10"/>
      <c r="AB390" s="9">
        <v>1.0080000000000005</v>
      </c>
      <c r="AC390" s="9">
        <v>1.0000000000000007</v>
      </c>
      <c r="AD390" s="10"/>
      <c r="AE390" s="9">
        <v>0.9700000000000006</v>
      </c>
      <c r="AF390" s="9"/>
      <c r="AG390" s="9">
        <v>1.0000000000000007</v>
      </c>
      <c r="AH390" s="9">
        <v>1.0160000000000002</v>
      </c>
      <c r="AI390" s="9"/>
      <c r="AJ390" s="9">
        <v>1.0000000000000007</v>
      </c>
      <c r="AK390" s="9">
        <v>0.9940000000000007</v>
      </c>
      <c r="AL390" s="9">
        <v>1.0000000000000004</v>
      </c>
      <c r="AM390" s="9"/>
      <c r="AN390" s="9">
        <v>1.0000000000000004</v>
      </c>
      <c r="AO390" s="9"/>
      <c r="AP390" s="9"/>
      <c r="AQ390" s="9">
        <v>1.0000000000000004</v>
      </c>
      <c r="AR390" s="9"/>
      <c r="AS390" s="9">
        <v>1.0000000000000004</v>
      </c>
      <c r="AT390" s="9">
        <v>0.9969999999999987</v>
      </c>
      <c r="AU390" s="9">
        <v>0.9999999999999998</v>
      </c>
      <c r="AV390" s="9">
        <v>0.9910000000000004</v>
      </c>
      <c r="AW390" s="9"/>
      <c r="AX390" s="9">
        <v>1.0000000000000007</v>
      </c>
      <c r="AY390" s="9">
        <v>0.9680000000000005</v>
      </c>
      <c r="AZ390" s="9"/>
      <c r="BA390" s="9">
        <v>0.9950000000000006</v>
      </c>
      <c r="BB390" s="9"/>
      <c r="BC390" s="9">
        <v>1.0000000000000007</v>
      </c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9"/>
      <c r="DW390" s="9"/>
      <c r="DX390" s="9"/>
      <c r="DY390" s="9"/>
      <c r="DZ390" s="9"/>
      <c r="EA390" s="9"/>
      <c r="EB390" s="9"/>
      <c r="EC390" s="9"/>
      <c r="ED390" s="9"/>
      <c r="EE390" s="9"/>
      <c r="EF390" s="9"/>
      <c r="EG390" s="9"/>
    </row>
    <row r="391" ht="15.75" customHeight="1">
      <c r="B391" s="14">
        <v>383.5</v>
      </c>
      <c r="C391" s="8">
        <v>0.9870000000000008</v>
      </c>
      <c r="D391" s="9">
        <v>0.9880000000000008</v>
      </c>
      <c r="E391" s="9">
        <v>1.000200008834667</v>
      </c>
      <c r="F391" s="9">
        <v>1.0000000000000004</v>
      </c>
      <c r="G391" s="9">
        <v>0.9859999999999999</v>
      </c>
      <c r="H391" s="9">
        <v>0.9990000000000006</v>
      </c>
      <c r="I391" s="9">
        <v>1.0024</v>
      </c>
      <c r="J391" s="9"/>
      <c r="K391" s="9"/>
      <c r="L391" s="9"/>
      <c r="M391" s="9"/>
      <c r="N391" s="9"/>
      <c r="O391" s="9">
        <v>0.9990000000000007</v>
      </c>
      <c r="P391" s="9">
        <v>0.9980000000000007</v>
      </c>
      <c r="Q391" s="9">
        <v>1.0000000000000004</v>
      </c>
      <c r="R391" s="10"/>
      <c r="S391" s="9">
        <v>1.0</v>
      </c>
      <c r="T391" s="9">
        <v>1.0000000000000007</v>
      </c>
      <c r="U391" s="10"/>
      <c r="V391" s="9">
        <v>1.0050000000000001</v>
      </c>
      <c r="W391" s="9">
        <v>1.0000000000000007</v>
      </c>
      <c r="X391" s="10"/>
      <c r="Y391" s="9">
        <v>0.9890000000000003</v>
      </c>
      <c r="Z391" s="9">
        <v>1.0000000000000004</v>
      </c>
      <c r="AA391" s="10"/>
      <c r="AB391" s="9">
        <v>1.0080000000000005</v>
      </c>
      <c r="AC391" s="9">
        <v>1.0000000000000007</v>
      </c>
      <c r="AD391" s="10"/>
      <c r="AE391" s="9">
        <v>0.9700000000000006</v>
      </c>
      <c r="AF391" s="9"/>
      <c r="AG391" s="9">
        <v>1.0000000000000007</v>
      </c>
      <c r="AH391" s="9">
        <v>1.0160000000000002</v>
      </c>
      <c r="AI391" s="9"/>
      <c r="AJ391" s="9">
        <v>1.0000000000000007</v>
      </c>
      <c r="AK391" s="9">
        <v>0.9940000000000007</v>
      </c>
      <c r="AL391" s="9">
        <v>1.0000000000000004</v>
      </c>
      <c r="AM391" s="9"/>
      <c r="AN391" s="9">
        <v>1.0000000000000004</v>
      </c>
      <c r="AO391" s="9"/>
      <c r="AP391" s="9"/>
      <c r="AQ391" s="9">
        <v>1.0000000000000004</v>
      </c>
      <c r="AR391" s="9"/>
      <c r="AS391" s="9">
        <v>1.0000000000000004</v>
      </c>
      <c r="AT391" s="9">
        <v>0.9969999999999987</v>
      </c>
      <c r="AU391" s="9">
        <v>0.9999999999999998</v>
      </c>
      <c r="AV391" s="9">
        <v>0.9910000000000004</v>
      </c>
      <c r="AW391" s="9"/>
      <c r="AX391" s="9">
        <v>1.0000000000000007</v>
      </c>
      <c r="AY391" s="9">
        <v>0.9680000000000005</v>
      </c>
      <c r="AZ391" s="9"/>
      <c r="BA391" s="9">
        <v>0.9950000000000006</v>
      </c>
      <c r="BB391" s="9"/>
      <c r="BC391" s="9">
        <v>1.0000000000000007</v>
      </c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/>
      <c r="DV391" s="9"/>
      <c r="DW391" s="9"/>
      <c r="DX391" s="9"/>
      <c r="DY391" s="9"/>
      <c r="DZ391" s="9"/>
      <c r="EA391" s="9"/>
      <c r="EB391" s="9"/>
      <c r="EC391" s="9"/>
      <c r="ED391" s="9"/>
      <c r="EE391" s="9"/>
      <c r="EF391" s="9"/>
      <c r="EG391" s="9"/>
    </row>
    <row r="392" ht="15.75" customHeight="1">
      <c r="B392" s="14">
        <v>384.5</v>
      </c>
      <c r="C392" s="8">
        <v>0.9870000000000008</v>
      </c>
      <c r="D392" s="9">
        <v>0.9880000000000008</v>
      </c>
      <c r="E392" s="9">
        <v>1.0002000088608385</v>
      </c>
      <c r="F392" s="9">
        <v>1.0000000000000004</v>
      </c>
      <c r="G392" s="9">
        <v>0.9859999999999999</v>
      </c>
      <c r="H392" s="9">
        <v>0.9990000000000006</v>
      </c>
      <c r="I392" s="9">
        <v>1.0024</v>
      </c>
      <c r="J392" s="9"/>
      <c r="K392" s="9"/>
      <c r="L392" s="9"/>
      <c r="M392" s="9"/>
      <c r="N392" s="9"/>
      <c r="O392" s="9">
        <v>0.9990000000000007</v>
      </c>
      <c r="P392" s="9">
        <v>0.9980000000000007</v>
      </c>
      <c r="Q392" s="9">
        <v>1.0000000000000004</v>
      </c>
      <c r="R392" s="10"/>
      <c r="S392" s="9">
        <v>1.0</v>
      </c>
      <c r="T392" s="9">
        <v>1.0000000000000007</v>
      </c>
      <c r="U392" s="10"/>
      <c r="V392" s="9">
        <v>1.0050000000000001</v>
      </c>
      <c r="W392" s="9">
        <v>1.0000000000000007</v>
      </c>
      <c r="X392" s="10"/>
      <c r="Y392" s="9">
        <v>0.9890000000000003</v>
      </c>
      <c r="Z392" s="9">
        <v>1.0000000000000004</v>
      </c>
      <c r="AA392" s="10"/>
      <c r="AB392" s="9">
        <v>1.0080000000000005</v>
      </c>
      <c r="AC392" s="9">
        <v>1.0000000000000007</v>
      </c>
      <c r="AD392" s="10"/>
      <c r="AE392" s="9">
        <v>0.9700000000000006</v>
      </c>
      <c r="AF392" s="9"/>
      <c r="AG392" s="9">
        <v>1.0000000000000007</v>
      </c>
      <c r="AH392" s="9">
        <v>1.0160000000000002</v>
      </c>
      <c r="AI392" s="9"/>
      <c r="AJ392" s="9">
        <v>1.0000000000000007</v>
      </c>
      <c r="AK392" s="9">
        <v>0.9940000000000007</v>
      </c>
      <c r="AL392" s="9">
        <v>1.0000000000000004</v>
      </c>
      <c r="AM392" s="9"/>
      <c r="AN392" s="9">
        <v>1.0000000000000004</v>
      </c>
      <c r="AO392" s="9"/>
      <c r="AP392" s="9"/>
      <c r="AQ392" s="9">
        <v>1.0000000000000004</v>
      </c>
      <c r="AR392" s="9"/>
      <c r="AS392" s="9">
        <v>1.0000000000000004</v>
      </c>
      <c r="AT392" s="9">
        <v>0.9971999999999986</v>
      </c>
      <c r="AU392" s="9">
        <v>0.9999999999999998</v>
      </c>
      <c r="AV392" s="9">
        <v>0.9910000000000004</v>
      </c>
      <c r="AW392" s="9"/>
      <c r="AX392" s="9">
        <v>1.0000000000000007</v>
      </c>
      <c r="AY392" s="9">
        <v>0.9680000000000005</v>
      </c>
      <c r="AZ392" s="9"/>
      <c r="BA392" s="9">
        <v>0.9950000000000006</v>
      </c>
      <c r="BB392" s="9"/>
      <c r="BC392" s="9">
        <v>1.0000000000000007</v>
      </c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  <c r="EE392" s="9"/>
      <c r="EF392" s="9"/>
      <c r="EG392" s="9"/>
    </row>
    <row r="393" ht="15.75" customHeight="1">
      <c r="B393" s="14">
        <v>385.5</v>
      </c>
      <c r="C393" s="8">
        <v>0.9870000000000008</v>
      </c>
      <c r="D393" s="9">
        <v>0.9880000000000008</v>
      </c>
      <c r="E393" s="9">
        <v>1.00020000888701</v>
      </c>
      <c r="F393" s="9">
        <v>1.0000000000000004</v>
      </c>
      <c r="G393" s="9">
        <v>0.9859999999999999</v>
      </c>
      <c r="H393" s="9">
        <v>0.9990000000000006</v>
      </c>
      <c r="I393" s="9">
        <v>1.0024</v>
      </c>
      <c r="J393" s="9"/>
      <c r="K393" s="9"/>
      <c r="L393" s="9"/>
      <c r="M393" s="9"/>
      <c r="N393" s="9"/>
      <c r="O393" s="9">
        <v>0.9990000000000007</v>
      </c>
      <c r="P393" s="9">
        <v>0.9980000000000007</v>
      </c>
      <c r="Q393" s="9">
        <v>1.0000000000000004</v>
      </c>
      <c r="R393" s="10"/>
      <c r="S393" s="9">
        <v>1.0</v>
      </c>
      <c r="T393" s="9">
        <v>1.0000000000000007</v>
      </c>
      <c r="U393" s="10"/>
      <c r="V393" s="9">
        <v>1.0050000000000001</v>
      </c>
      <c r="W393" s="9">
        <v>1.0000000000000007</v>
      </c>
      <c r="X393" s="10"/>
      <c r="Y393" s="9">
        <v>0.9890000000000003</v>
      </c>
      <c r="Z393" s="9">
        <v>1.0000000000000004</v>
      </c>
      <c r="AA393" s="10"/>
      <c r="AB393" s="9">
        <v>1.0080000000000005</v>
      </c>
      <c r="AC393" s="9">
        <v>1.0000000000000007</v>
      </c>
      <c r="AD393" s="10"/>
      <c r="AE393" s="9">
        <v>0.9700000000000006</v>
      </c>
      <c r="AF393" s="9"/>
      <c r="AG393" s="9">
        <v>1.0000000000000007</v>
      </c>
      <c r="AH393" s="9">
        <v>1.0160000000000002</v>
      </c>
      <c r="AI393" s="9"/>
      <c r="AJ393" s="9">
        <v>1.0000000000000007</v>
      </c>
      <c r="AK393" s="9">
        <v>0.9940000000000007</v>
      </c>
      <c r="AL393" s="9">
        <v>1.0000000000000004</v>
      </c>
      <c r="AM393" s="9"/>
      <c r="AN393" s="9">
        <v>1.0000000000000004</v>
      </c>
      <c r="AO393" s="9"/>
      <c r="AP393" s="9"/>
      <c r="AQ393" s="9">
        <v>1.0000000000000004</v>
      </c>
      <c r="AR393" s="9"/>
      <c r="AS393" s="9">
        <v>1.0000000000000004</v>
      </c>
      <c r="AT393" s="9">
        <v>0.9971999999999986</v>
      </c>
      <c r="AU393" s="9">
        <v>0.9999999999999998</v>
      </c>
      <c r="AV393" s="9">
        <v>0.9910000000000004</v>
      </c>
      <c r="AW393" s="9"/>
      <c r="AX393" s="9">
        <v>1.0000000000000007</v>
      </c>
      <c r="AY393" s="9">
        <v>0.9680000000000005</v>
      </c>
      <c r="AZ393" s="9"/>
      <c r="BA393" s="9">
        <v>0.9950000000000006</v>
      </c>
      <c r="BB393" s="9"/>
      <c r="BC393" s="9">
        <v>1.0000000000000007</v>
      </c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  <c r="DZ393" s="9"/>
      <c r="EA393" s="9"/>
      <c r="EB393" s="9"/>
      <c r="EC393" s="9"/>
      <c r="ED393" s="9"/>
      <c r="EE393" s="9"/>
      <c r="EF393" s="9"/>
      <c r="EG393" s="9"/>
    </row>
    <row r="394" ht="15.75" customHeight="1">
      <c r="B394" s="14">
        <v>386.5</v>
      </c>
      <c r="C394" s="8">
        <v>0.9870000000000008</v>
      </c>
      <c r="D394" s="9">
        <v>0.9880000000000008</v>
      </c>
      <c r="E394" s="9">
        <v>1.0002000089131815</v>
      </c>
      <c r="F394" s="9">
        <v>1.0000000000000004</v>
      </c>
      <c r="G394" s="9">
        <v>0.9859999999999999</v>
      </c>
      <c r="H394" s="9">
        <v>0.9990000000000006</v>
      </c>
      <c r="I394" s="9">
        <v>1.0024</v>
      </c>
      <c r="J394" s="9"/>
      <c r="K394" s="9"/>
      <c r="L394" s="9"/>
      <c r="M394" s="9"/>
      <c r="N394" s="9"/>
      <c r="O394" s="9">
        <v>0.9990000000000007</v>
      </c>
      <c r="P394" s="9">
        <v>0.9980000000000007</v>
      </c>
      <c r="Q394" s="9">
        <v>1.0000000000000004</v>
      </c>
      <c r="R394" s="10"/>
      <c r="S394" s="9">
        <v>1.0</v>
      </c>
      <c r="T394" s="9">
        <v>1.0000000000000007</v>
      </c>
      <c r="U394" s="10"/>
      <c r="V394" s="9">
        <v>1.0050000000000001</v>
      </c>
      <c r="W394" s="9">
        <v>1.0000000000000007</v>
      </c>
      <c r="X394" s="10"/>
      <c r="Y394" s="9">
        <v>0.9890000000000003</v>
      </c>
      <c r="Z394" s="9">
        <v>1.0000000000000004</v>
      </c>
      <c r="AA394" s="10"/>
      <c r="AB394" s="9">
        <v>1.0080000000000005</v>
      </c>
      <c r="AC394" s="9">
        <v>1.0000000000000007</v>
      </c>
      <c r="AD394" s="10"/>
      <c r="AE394" s="9">
        <v>0.9700000000000006</v>
      </c>
      <c r="AF394" s="9"/>
      <c r="AG394" s="9">
        <v>1.0000000000000007</v>
      </c>
      <c r="AH394" s="9">
        <v>1.0160000000000002</v>
      </c>
      <c r="AI394" s="9"/>
      <c r="AJ394" s="9">
        <v>1.0000000000000007</v>
      </c>
      <c r="AK394" s="9">
        <v>0.9940000000000007</v>
      </c>
      <c r="AL394" s="9">
        <v>1.0000000000000004</v>
      </c>
      <c r="AM394" s="9"/>
      <c r="AN394" s="9">
        <v>1.0000000000000004</v>
      </c>
      <c r="AO394" s="9"/>
      <c r="AP394" s="9"/>
      <c r="AQ394" s="9">
        <v>1.0000000000000004</v>
      </c>
      <c r="AR394" s="9"/>
      <c r="AS394" s="9">
        <v>1.0000000000000004</v>
      </c>
      <c r="AT394" s="9">
        <v>0.9973999999999986</v>
      </c>
      <c r="AU394" s="9">
        <v>0.9999999999999998</v>
      </c>
      <c r="AV394" s="9">
        <v>0.9910000000000004</v>
      </c>
      <c r="AW394" s="9"/>
      <c r="AX394" s="9">
        <v>1.0000000000000007</v>
      </c>
      <c r="AY394" s="9">
        <v>0.9680000000000005</v>
      </c>
      <c r="AZ394" s="9"/>
      <c r="BA394" s="9">
        <v>0.9950000000000006</v>
      </c>
      <c r="BB394" s="9"/>
      <c r="BC394" s="9">
        <v>1.0000000000000007</v>
      </c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/>
      <c r="DV394" s="9"/>
      <c r="DW394" s="9"/>
      <c r="DX394" s="9"/>
      <c r="DY394" s="9"/>
      <c r="DZ394" s="9"/>
      <c r="EA394" s="9"/>
      <c r="EB394" s="9"/>
      <c r="EC394" s="9"/>
      <c r="ED394" s="9"/>
      <c r="EE394" s="9"/>
      <c r="EF394" s="9"/>
      <c r="EG394" s="9"/>
    </row>
    <row r="395" ht="15.75" customHeight="1">
      <c r="B395" s="14">
        <v>387.5</v>
      </c>
      <c r="C395" s="8">
        <v>0.9880000000000008</v>
      </c>
      <c r="D395" s="9">
        <v>0.9880000000000008</v>
      </c>
      <c r="E395" s="9">
        <v>1.000200008939353</v>
      </c>
      <c r="F395" s="9">
        <v>1.0000000000000004</v>
      </c>
      <c r="G395" s="9">
        <v>0.9859999999999999</v>
      </c>
      <c r="H395" s="9">
        <v>0.9990000000000006</v>
      </c>
      <c r="I395" s="9">
        <v>1.0024</v>
      </c>
      <c r="J395" s="9"/>
      <c r="K395" s="9"/>
      <c r="L395" s="9"/>
      <c r="M395" s="9"/>
      <c r="N395" s="9"/>
      <c r="O395" s="9">
        <v>0.9990000000000007</v>
      </c>
      <c r="P395" s="9">
        <v>0.9980000000000007</v>
      </c>
      <c r="Q395" s="9">
        <v>1.0000000000000004</v>
      </c>
      <c r="R395" s="10"/>
      <c r="S395" s="9">
        <v>1.0</v>
      </c>
      <c r="T395" s="9">
        <v>1.0000000000000007</v>
      </c>
      <c r="U395" s="10"/>
      <c r="V395" s="9">
        <v>1.0050000000000001</v>
      </c>
      <c r="W395" s="9">
        <v>1.0000000000000007</v>
      </c>
      <c r="X395" s="10"/>
      <c r="Y395" s="9">
        <v>0.9890000000000003</v>
      </c>
      <c r="Z395" s="9">
        <v>1.0000000000000004</v>
      </c>
      <c r="AA395" s="10"/>
      <c r="AB395" s="9">
        <v>1.0080000000000005</v>
      </c>
      <c r="AC395" s="9">
        <v>1.0000000000000007</v>
      </c>
      <c r="AD395" s="10"/>
      <c r="AE395" s="9">
        <v>0.9700000000000006</v>
      </c>
      <c r="AF395" s="9"/>
      <c r="AG395" s="9">
        <v>1.0000000000000007</v>
      </c>
      <c r="AH395" s="9">
        <v>1.0160000000000002</v>
      </c>
      <c r="AI395" s="9"/>
      <c r="AJ395" s="9">
        <v>1.0000000000000007</v>
      </c>
      <c r="AK395" s="9">
        <v>0.9940000000000007</v>
      </c>
      <c r="AL395" s="9">
        <v>1.0000000000000004</v>
      </c>
      <c r="AM395" s="9"/>
      <c r="AN395" s="9">
        <v>1.0000000000000004</v>
      </c>
      <c r="AO395" s="9"/>
      <c r="AP395" s="9"/>
      <c r="AQ395" s="9">
        <v>1.0000000000000004</v>
      </c>
      <c r="AR395" s="9"/>
      <c r="AS395" s="9">
        <v>1.0000000000000004</v>
      </c>
      <c r="AT395" s="9">
        <v>0.9975999999999986</v>
      </c>
      <c r="AU395" s="9">
        <v>0.9999999999999998</v>
      </c>
      <c r="AV395" s="9">
        <v>0.9910000000000004</v>
      </c>
      <c r="AW395" s="9"/>
      <c r="AX395" s="9">
        <v>1.0000000000000007</v>
      </c>
      <c r="AY395" s="9">
        <v>0.9680000000000005</v>
      </c>
      <c r="AZ395" s="9"/>
      <c r="BA395" s="9">
        <v>0.9950000000000006</v>
      </c>
      <c r="BB395" s="9"/>
      <c r="BC395" s="9">
        <v>1.0000000000000007</v>
      </c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  <c r="DG395" s="9"/>
      <c r="DH395" s="9"/>
      <c r="DI395" s="9"/>
      <c r="DJ395" s="9"/>
      <c r="DK395" s="9"/>
      <c r="DL395" s="9"/>
      <c r="DM395" s="9"/>
      <c r="DN395" s="9"/>
      <c r="DO395" s="9"/>
      <c r="DP395" s="9"/>
      <c r="DQ395" s="9"/>
      <c r="DR395" s="9"/>
      <c r="DS395" s="9"/>
      <c r="DT395" s="9"/>
      <c r="DU395" s="9"/>
      <c r="DV395" s="9"/>
      <c r="DW395" s="9"/>
      <c r="DX395" s="9"/>
      <c r="DY395" s="9"/>
      <c r="DZ395" s="9"/>
      <c r="EA395" s="9"/>
      <c r="EB395" s="9"/>
      <c r="EC395" s="9"/>
      <c r="ED395" s="9"/>
      <c r="EE395" s="9"/>
      <c r="EF395" s="9"/>
      <c r="EG395" s="9"/>
    </row>
    <row r="396" ht="15.75" customHeight="1">
      <c r="B396" s="14">
        <v>388.5</v>
      </c>
      <c r="C396" s="8">
        <v>0.9900000000000008</v>
      </c>
      <c r="D396" s="9">
        <v>0.9880000000000008</v>
      </c>
      <c r="E396" s="9">
        <v>1.0002000089655245</v>
      </c>
      <c r="F396" s="9">
        <v>1.0000000000000004</v>
      </c>
      <c r="G396" s="9">
        <v>0.9859999999999999</v>
      </c>
      <c r="H396" s="9">
        <v>0.9990000000000006</v>
      </c>
      <c r="I396" s="9">
        <v>1.0024</v>
      </c>
      <c r="J396" s="9"/>
      <c r="K396" s="9"/>
      <c r="L396" s="9"/>
      <c r="M396" s="9"/>
      <c r="N396" s="9"/>
      <c r="O396" s="9">
        <v>0.9990000000000007</v>
      </c>
      <c r="P396" s="9">
        <v>0.9980000000000007</v>
      </c>
      <c r="Q396" s="9">
        <v>1.0000000000000004</v>
      </c>
      <c r="R396" s="10"/>
      <c r="S396" s="9">
        <v>1.0</v>
      </c>
      <c r="T396" s="9">
        <v>1.0000000000000007</v>
      </c>
      <c r="U396" s="10"/>
      <c r="V396" s="9">
        <v>1.0050000000000001</v>
      </c>
      <c r="W396" s="9">
        <v>1.0000000000000007</v>
      </c>
      <c r="X396" s="10"/>
      <c r="Y396" s="9">
        <v>0.9890000000000003</v>
      </c>
      <c r="Z396" s="9">
        <v>1.0000000000000004</v>
      </c>
      <c r="AA396" s="10"/>
      <c r="AB396" s="9">
        <v>1.0080000000000005</v>
      </c>
      <c r="AC396" s="9">
        <v>1.0000000000000007</v>
      </c>
      <c r="AD396" s="10"/>
      <c r="AE396" s="9">
        <v>0.9700000000000006</v>
      </c>
      <c r="AF396" s="9"/>
      <c r="AG396" s="9">
        <v>1.0000000000000007</v>
      </c>
      <c r="AH396" s="9">
        <v>1.0160000000000002</v>
      </c>
      <c r="AI396" s="9"/>
      <c r="AJ396" s="9">
        <v>1.0000000000000007</v>
      </c>
      <c r="AK396" s="9">
        <v>0.9940000000000007</v>
      </c>
      <c r="AL396" s="9">
        <v>1.0000000000000004</v>
      </c>
      <c r="AM396" s="9"/>
      <c r="AN396" s="9">
        <v>1.0000000000000004</v>
      </c>
      <c r="AO396" s="9"/>
      <c r="AP396" s="9"/>
      <c r="AQ396" s="9">
        <v>1.0000000000000004</v>
      </c>
      <c r="AR396" s="9"/>
      <c r="AS396" s="9">
        <v>1.0000000000000004</v>
      </c>
      <c r="AT396" s="9">
        <v>0.9975999999999986</v>
      </c>
      <c r="AU396" s="9">
        <v>0.9999999999999998</v>
      </c>
      <c r="AV396" s="9">
        <v>0.9910000000000004</v>
      </c>
      <c r="AW396" s="9"/>
      <c r="AX396" s="9">
        <v>1.0000000000000007</v>
      </c>
      <c r="AY396" s="9">
        <v>0.9680000000000005</v>
      </c>
      <c r="AZ396" s="9"/>
      <c r="BA396" s="9">
        <v>0.9950000000000006</v>
      </c>
      <c r="BB396" s="9"/>
      <c r="BC396" s="9">
        <v>1.0000000000000007</v>
      </c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  <c r="DF396" s="9"/>
      <c r="DG396" s="9"/>
      <c r="DH396" s="9"/>
      <c r="DI396" s="9"/>
      <c r="DJ396" s="9"/>
      <c r="DK396" s="9"/>
      <c r="DL396" s="9"/>
      <c r="DM396" s="9"/>
      <c r="DN396" s="9"/>
      <c r="DO396" s="9"/>
      <c r="DP396" s="9"/>
      <c r="DQ396" s="9"/>
      <c r="DR396" s="9"/>
      <c r="DS396" s="9"/>
      <c r="DT396" s="9"/>
      <c r="DU396" s="9"/>
      <c r="DV396" s="9"/>
      <c r="DW396" s="9"/>
      <c r="DX396" s="9"/>
      <c r="DY396" s="9"/>
      <c r="DZ396" s="9"/>
      <c r="EA396" s="9"/>
      <c r="EB396" s="9"/>
      <c r="EC396" s="9"/>
      <c r="ED396" s="9"/>
      <c r="EE396" s="9"/>
      <c r="EF396" s="9"/>
      <c r="EG396" s="9"/>
    </row>
    <row r="397" ht="15.75" customHeight="1">
      <c r="B397" s="14">
        <v>389.5</v>
      </c>
      <c r="C397" s="8">
        <v>0.9900000000000008</v>
      </c>
      <c r="D397" s="9">
        <v>0.9880000000000008</v>
      </c>
      <c r="E397" s="9">
        <v>1.000200008991696</v>
      </c>
      <c r="F397" s="9">
        <v>1.0000000000000004</v>
      </c>
      <c r="G397" s="9">
        <v>0.9859999999999999</v>
      </c>
      <c r="H397" s="9">
        <v>0.9990000000000006</v>
      </c>
      <c r="I397" s="9">
        <v>1.0024</v>
      </c>
      <c r="J397" s="9"/>
      <c r="K397" s="9"/>
      <c r="L397" s="9"/>
      <c r="M397" s="9"/>
      <c r="N397" s="9"/>
      <c r="O397" s="9">
        <v>0.9990000000000007</v>
      </c>
      <c r="P397" s="9">
        <v>0.9980000000000007</v>
      </c>
      <c r="Q397" s="9">
        <v>1.0000000000000004</v>
      </c>
      <c r="R397" s="10"/>
      <c r="S397" s="9">
        <v>1.0</v>
      </c>
      <c r="T397" s="9">
        <v>1.0000000000000007</v>
      </c>
      <c r="U397" s="10"/>
      <c r="V397" s="9">
        <v>1.0050000000000001</v>
      </c>
      <c r="W397" s="9">
        <v>1.0000000000000007</v>
      </c>
      <c r="X397" s="10"/>
      <c r="Y397" s="9">
        <v>0.9890000000000003</v>
      </c>
      <c r="Z397" s="9">
        <v>1.0000000000000004</v>
      </c>
      <c r="AA397" s="10"/>
      <c r="AB397" s="9">
        <v>1.0080000000000005</v>
      </c>
      <c r="AC397" s="9">
        <v>1.0000000000000007</v>
      </c>
      <c r="AD397" s="10"/>
      <c r="AE397" s="9">
        <v>0.9700000000000006</v>
      </c>
      <c r="AF397" s="9"/>
      <c r="AG397" s="9">
        <v>1.0000000000000007</v>
      </c>
      <c r="AH397" s="9">
        <v>1.0160000000000002</v>
      </c>
      <c r="AI397" s="9"/>
      <c r="AJ397" s="9">
        <v>1.0000000000000007</v>
      </c>
      <c r="AK397" s="9">
        <v>0.9940000000000007</v>
      </c>
      <c r="AL397" s="9">
        <v>1.0000000000000004</v>
      </c>
      <c r="AM397" s="9"/>
      <c r="AN397" s="9">
        <v>1.0000000000000004</v>
      </c>
      <c r="AO397" s="9"/>
      <c r="AP397" s="9"/>
      <c r="AQ397" s="9">
        <v>1.0000000000000004</v>
      </c>
      <c r="AR397" s="9"/>
      <c r="AS397" s="9">
        <v>1.0000000000000004</v>
      </c>
      <c r="AT397" s="9">
        <v>0.9975999999999986</v>
      </c>
      <c r="AU397" s="9">
        <v>0.9999999999999998</v>
      </c>
      <c r="AV397" s="9">
        <v>0.9910000000000004</v>
      </c>
      <c r="AW397" s="9"/>
      <c r="AX397" s="9">
        <v>1.0000000000000007</v>
      </c>
      <c r="AY397" s="9">
        <v>0.9680000000000005</v>
      </c>
      <c r="AZ397" s="9"/>
      <c r="BA397" s="9">
        <v>0.9950000000000006</v>
      </c>
      <c r="BB397" s="9"/>
      <c r="BC397" s="9">
        <v>1.0000000000000007</v>
      </c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  <c r="DG397" s="9"/>
      <c r="DH397" s="9"/>
      <c r="DI397" s="9"/>
      <c r="DJ397" s="9"/>
      <c r="DK397" s="9"/>
      <c r="DL397" s="9"/>
      <c r="DM397" s="9"/>
      <c r="DN397" s="9"/>
      <c r="DO397" s="9"/>
      <c r="DP397" s="9"/>
      <c r="DQ397" s="9"/>
      <c r="DR397" s="9"/>
      <c r="DS397" s="9"/>
      <c r="DT397" s="9"/>
      <c r="DU397" s="9"/>
      <c r="DV397" s="9"/>
      <c r="DW397" s="9"/>
      <c r="DX397" s="9"/>
      <c r="DY397" s="9"/>
      <c r="DZ397" s="9"/>
      <c r="EA397" s="9"/>
      <c r="EB397" s="9"/>
      <c r="EC397" s="9"/>
      <c r="ED397" s="9"/>
      <c r="EE397" s="9"/>
      <c r="EF397" s="9"/>
      <c r="EG397" s="9"/>
    </row>
    <row r="398" ht="15.75" customHeight="1">
      <c r="B398" s="14">
        <v>390.5</v>
      </c>
      <c r="C398" s="8">
        <v>0.9900000000000008</v>
      </c>
      <c r="D398" s="9">
        <v>0.9880000000000008</v>
      </c>
      <c r="E398" s="9">
        <v>1.0002000090178675</v>
      </c>
      <c r="F398" s="9">
        <v>1.0000000000000004</v>
      </c>
      <c r="G398" s="9">
        <v>0.9859999999999999</v>
      </c>
      <c r="H398" s="9">
        <v>0.9990000000000006</v>
      </c>
      <c r="I398" s="9">
        <v>1.0024</v>
      </c>
      <c r="J398" s="9"/>
      <c r="K398" s="9"/>
      <c r="L398" s="9"/>
      <c r="M398" s="9"/>
      <c r="N398" s="9"/>
      <c r="O398" s="9">
        <v>0.9990000000000007</v>
      </c>
      <c r="P398" s="9">
        <v>0.9980000000000007</v>
      </c>
      <c r="Q398" s="9">
        <v>1.0000000000000004</v>
      </c>
      <c r="R398" s="10"/>
      <c r="S398" s="9">
        <v>1.0</v>
      </c>
      <c r="T398" s="9">
        <v>1.0000000000000007</v>
      </c>
      <c r="U398" s="10"/>
      <c r="V398" s="9">
        <v>1.0050000000000001</v>
      </c>
      <c r="W398" s="9">
        <v>1.0000000000000007</v>
      </c>
      <c r="X398" s="10"/>
      <c r="Y398" s="9">
        <v>0.9890000000000003</v>
      </c>
      <c r="Z398" s="9">
        <v>1.0000000000000004</v>
      </c>
      <c r="AA398" s="10"/>
      <c r="AB398" s="9">
        <v>1.0080000000000005</v>
      </c>
      <c r="AC398" s="9">
        <v>1.0000000000000007</v>
      </c>
      <c r="AD398" s="10"/>
      <c r="AE398" s="9">
        <v>0.9700000000000006</v>
      </c>
      <c r="AF398" s="9"/>
      <c r="AG398" s="9">
        <v>1.0000000000000007</v>
      </c>
      <c r="AH398" s="9">
        <v>1.0160000000000002</v>
      </c>
      <c r="AI398" s="9"/>
      <c r="AJ398" s="9">
        <v>1.0000000000000007</v>
      </c>
      <c r="AK398" s="9">
        <v>0.9940000000000007</v>
      </c>
      <c r="AL398" s="9">
        <v>1.0000000000000004</v>
      </c>
      <c r="AM398" s="9"/>
      <c r="AN398" s="9">
        <v>1.0000000000000004</v>
      </c>
      <c r="AO398" s="9"/>
      <c r="AP398" s="9"/>
      <c r="AQ398" s="9">
        <v>1.0000000000000004</v>
      </c>
      <c r="AR398" s="9"/>
      <c r="AS398" s="9">
        <v>1.0000000000000004</v>
      </c>
      <c r="AT398" s="9">
        <v>0.9975999999999986</v>
      </c>
      <c r="AU398" s="9">
        <v>0.9999999999999998</v>
      </c>
      <c r="AV398" s="9">
        <v>0.9910000000000004</v>
      </c>
      <c r="AW398" s="9"/>
      <c r="AX398" s="9">
        <v>1.0000000000000007</v>
      </c>
      <c r="AY398" s="9">
        <v>0.9680000000000005</v>
      </c>
      <c r="AZ398" s="9"/>
      <c r="BA398" s="9">
        <v>0.9950000000000006</v>
      </c>
      <c r="BB398" s="9"/>
      <c r="BC398" s="9">
        <v>1.0000000000000007</v>
      </c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9"/>
      <c r="DM398" s="9"/>
      <c r="DN398" s="9"/>
      <c r="DO398" s="9"/>
      <c r="DP398" s="9"/>
      <c r="DQ398" s="9"/>
      <c r="DR398" s="9"/>
      <c r="DS398" s="9"/>
      <c r="DT398" s="9"/>
      <c r="DU398" s="9"/>
      <c r="DV398" s="9"/>
      <c r="DW398" s="9"/>
      <c r="DX398" s="9"/>
      <c r="DY398" s="9"/>
      <c r="DZ398" s="9"/>
      <c r="EA398" s="9"/>
      <c r="EB398" s="9"/>
      <c r="EC398" s="9"/>
      <c r="ED398" s="9"/>
      <c r="EE398" s="9"/>
      <c r="EF398" s="9"/>
      <c r="EG398" s="9"/>
    </row>
    <row r="399" ht="15.75" customHeight="1">
      <c r="B399" s="14">
        <v>391.5</v>
      </c>
      <c r="C399" s="8">
        <v>0.9900000000000008</v>
      </c>
      <c r="D399" s="9">
        <v>0.9890000000000008</v>
      </c>
      <c r="E399" s="9">
        <v>1.000200009044039</v>
      </c>
      <c r="F399" s="9">
        <v>1.0000000000000004</v>
      </c>
      <c r="G399" s="9">
        <v>0.9859999999999999</v>
      </c>
      <c r="H399" s="9">
        <v>0.9990000000000006</v>
      </c>
      <c r="I399" s="9">
        <v>1.0024</v>
      </c>
      <c r="J399" s="9"/>
      <c r="K399" s="9"/>
      <c r="L399" s="9"/>
      <c r="M399" s="9"/>
      <c r="N399" s="9"/>
      <c r="O399" s="9">
        <v>0.9990000000000007</v>
      </c>
      <c r="P399" s="9">
        <v>0.9980000000000007</v>
      </c>
      <c r="Q399" s="9">
        <v>1.0000000000000004</v>
      </c>
      <c r="R399" s="10"/>
      <c r="S399" s="9">
        <v>1.0</v>
      </c>
      <c r="T399" s="9">
        <v>1.0000000000000007</v>
      </c>
      <c r="U399" s="10"/>
      <c r="V399" s="9">
        <v>1.0050000000000001</v>
      </c>
      <c r="W399" s="9">
        <v>1.0000000000000007</v>
      </c>
      <c r="X399" s="10"/>
      <c r="Y399" s="9">
        <v>0.9890000000000003</v>
      </c>
      <c r="Z399" s="9">
        <v>1.0000000000000004</v>
      </c>
      <c r="AA399" s="10"/>
      <c r="AB399" s="9">
        <v>1.0080000000000005</v>
      </c>
      <c r="AC399" s="9">
        <v>1.0000000000000007</v>
      </c>
      <c r="AD399" s="10"/>
      <c r="AE399" s="9">
        <v>0.9700000000000006</v>
      </c>
      <c r="AF399" s="9"/>
      <c r="AG399" s="9">
        <v>1.0000000000000007</v>
      </c>
      <c r="AH399" s="9">
        <v>1.0160000000000002</v>
      </c>
      <c r="AI399" s="9"/>
      <c r="AJ399" s="9">
        <v>1.0000000000000007</v>
      </c>
      <c r="AK399" s="9">
        <v>0.9940000000000007</v>
      </c>
      <c r="AL399" s="9">
        <v>1.0000000000000004</v>
      </c>
      <c r="AM399" s="9"/>
      <c r="AN399" s="9">
        <v>1.0000000000000004</v>
      </c>
      <c r="AO399" s="9"/>
      <c r="AP399" s="9"/>
      <c r="AQ399" s="9">
        <v>1.0000000000000004</v>
      </c>
      <c r="AR399" s="9"/>
      <c r="AS399" s="9">
        <v>1.0000000000000004</v>
      </c>
      <c r="AT399" s="9">
        <v>0.9975999999999986</v>
      </c>
      <c r="AU399" s="9">
        <v>0.9999999999999998</v>
      </c>
      <c r="AV399" s="9">
        <v>0.9910000000000004</v>
      </c>
      <c r="AW399" s="9"/>
      <c r="AX399" s="9">
        <v>1.0000000000000007</v>
      </c>
      <c r="AY399" s="9">
        <v>0.9680000000000005</v>
      </c>
      <c r="AZ399" s="9"/>
      <c r="BA399" s="9">
        <v>0.9950000000000006</v>
      </c>
      <c r="BB399" s="9"/>
      <c r="BC399" s="9">
        <v>1.0000000000000007</v>
      </c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  <c r="ED399" s="9"/>
      <c r="EE399" s="9"/>
      <c r="EF399" s="9"/>
      <c r="EG399" s="9"/>
    </row>
    <row r="400" ht="15.75" customHeight="1">
      <c r="B400" s="14">
        <v>392.5</v>
      </c>
      <c r="C400" s="8">
        <v>0.9900000000000008</v>
      </c>
      <c r="D400" s="9">
        <v>0.9890000000000008</v>
      </c>
      <c r="E400" s="9">
        <v>1.0002000090702106</v>
      </c>
      <c r="F400" s="9">
        <v>1.0000000000000004</v>
      </c>
      <c r="G400" s="9">
        <v>0.9859999999999999</v>
      </c>
      <c r="H400" s="9">
        <v>0.9990000000000006</v>
      </c>
      <c r="I400" s="9">
        <v>1.0024</v>
      </c>
      <c r="J400" s="9"/>
      <c r="K400" s="9"/>
      <c r="L400" s="9"/>
      <c r="M400" s="9"/>
      <c r="N400" s="9"/>
      <c r="O400" s="9">
        <v>0.9990000000000007</v>
      </c>
      <c r="P400" s="9">
        <v>0.9980000000000007</v>
      </c>
      <c r="Q400" s="9">
        <v>1.0000000000000004</v>
      </c>
      <c r="R400" s="10"/>
      <c r="S400" s="9">
        <v>1.0</v>
      </c>
      <c r="T400" s="9">
        <v>1.0000000000000007</v>
      </c>
      <c r="U400" s="10"/>
      <c r="V400" s="9">
        <v>1.0050000000000001</v>
      </c>
      <c r="W400" s="9">
        <v>1.0000000000000007</v>
      </c>
      <c r="X400" s="10"/>
      <c r="Y400" s="9">
        <v>0.9890000000000003</v>
      </c>
      <c r="Z400" s="9">
        <v>1.0000000000000004</v>
      </c>
      <c r="AA400" s="10"/>
      <c r="AB400" s="9">
        <v>1.0080000000000005</v>
      </c>
      <c r="AC400" s="9">
        <v>1.0000000000000007</v>
      </c>
      <c r="AD400" s="10"/>
      <c r="AE400" s="9">
        <v>0.9700000000000006</v>
      </c>
      <c r="AF400" s="9"/>
      <c r="AG400" s="9">
        <v>1.0000000000000007</v>
      </c>
      <c r="AH400" s="9">
        <v>1.0160000000000002</v>
      </c>
      <c r="AI400" s="9"/>
      <c r="AJ400" s="9">
        <v>1.0000000000000007</v>
      </c>
      <c r="AK400" s="9">
        <v>0.9940000000000007</v>
      </c>
      <c r="AL400" s="9">
        <v>1.0000000000000004</v>
      </c>
      <c r="AM400" s="9"/>
      <c r="AN400" s="9">
        <v>1.0000000000000004</v>
      </c>
      <c r="AO400" s="9"/>
      <c r="AP400" s="9"/>
      <c r="AQ400" s="9">
        <v>1.0000000000000004</v>
      </c>
      <c r="AR400" s="9"/>
      <c r="AS400" s="9">
        <v>1.0000000000000004</v>
      </c>
      <c r="AT400" s="9">
        <v>0.9977999999999986</v>
      </c>
      <c r="AU400" s="9">
        <v>0.9999999999999998</v>
      </c>
      <c r="AV400" s="9">
        <v>0.9910000000000004</v>
      </c>
      <c r="AW400" s="9"/>
      <c r="AX400" s="9">
        <v>1.0000000000000007</v>
      </c>
      <c r="AY400" s="9">
        <v>0.9680000000000005</v>
      </c>
      <c r="AZ400" s="9"/>
      <c r="BA400" s="9">
        <v>0.9950000000000006</v>
      </c>
      <c r="BB400" s="9"/>
      <c r="BC400" s="9">
        <v>1.0000000000000007</v>
      </c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  <c r="DI400" s="9"/>
      <c r="DJ400" s="9"/>
      <c r="DK400" s="9"/>
      <c r="DL400" s="9"/>
      <c r="DM400" s="9"/>
      <c r="DN400" s="9"/>
      <c r="DO400" s="9"/>
      <c r="DP400" s="9"/>
      <c r="DQ400" s="9"/>
      <c r="DR400" s="9"/>
      <c r="DS400" s="9"/>
      <c r="DT400" s="9"/>
      <c r="DU400" s="9"/>
      <c r="DV400" s="9"/>
      <c r="DW400" s="9"/>
      <c r="DX400" s="9"/>
      <c r="DY400" s="9"/>
      <c r="DZ400" s="9"/>
      <c r="EA400" s="9"/>
      <c r="EB400" s="9"/>
      <c r="EC400" s="9"/>
      <c r="ED400" s="9"/>
      <c r="EE400" s="9"/>
      <c r="EF400" s="9"/>
      <c r="EG400" s="9"/>
    </row>
    <row r="401" ht="15.75" customHeight="1">
      <c r="B401" s="14">
        <v>393.5</v>
      </c>
      <c r="C401" s="8">
        <v>0.9900000000000008</v>
      </c>
      <c r="D401" s="9">
        <v>0.9890000000000008</v>
      </c>
      <c r="E401" s="9">
        <v>1.000200009096382</v>
      </c>
      <c r="F401" s="9">
        <v>1.0000000000000004</v>
      </c>
      <c r="G401" s="9">
        <v>0.9859999999999999</v>
      </c>
      <c r="H401" s="9">
        <v>0.9990000000000006</v>
      </c>
      <c r="I401" s="9">
        <v>1.0024</v>
      </c>
      <c r="J401" s="9"/>
      <c r="K401" s="9"/>
      <c r="L401" s="9"/>
      <c r="M401" s="9"/>
      <c r="N401" s="9"/>
      <c r="O401" s="9">
        <v>0.9990000000000007</v>
      </c>
      <c r="P401" s="9">
        <v>0.9980000000000007</v>
      </c>
      <c r="Q401" s="9">
        <v>1.0000000000000004</v>
      </c>
      <c r="R401" s="10"/>
      <c r="S401" s="9">
        <v>1.0</v>
      </c>
      <c r="T401" s="9">
        <v>1.0000000000000007</v>
      </c>
      <c r="U401" s="10"/>
      <c r="V401" s="9">
        <v>1.0050000000000001</v>
      </c>
      <c r="W401" s="9">
        <v>1.0000000000000007</v>
      </c>
      <c r="X401" s="10"/>
      <c r="Y401" s="9">
        <v>0.9890000000000003</v>
      </c>
      <c r="Z401" s="9">
        <v>1.0000000000000004</v>
      </c>
      <c r="AA401" s="10"/>
      <c r="AB401" s="9">
        <v>1.0080000000000005</v>
      </c>
      <c r="AC401" s="9">
        <v>1.0000000000000007</v>
      </c>
      <c r="AD401" s="10"/>
      <c r="AE401" s="9">
        <v>0.9700000000000006</v>
      </c>
      <c r="AF401" s="9"/>
      <c r="AG401" s="9">
        <v>1.0000000000000007</v>
      </c>
      <c r="AH401" s="9">
        <v>1.0160000000000002</v>
      </c>
      <c r="AI401" s="9"/>
      <c r="AJ401" s="9">
        <v>1.0000000000000007</v>
      </c>
      <c r="AK401" s="9">
        <v>0.9940000000000007</v>
      </c>
      <c r="AL401" s="9">
        <v>1.0000000000000004</v>
      </c>
      <c r="AM401" s="9"/>
      <c r="AN401" s="9">
        <v>1.0000000000000004</v>
      </c>
      <c r="AO401" s="9"/>
      <c r="AP401" s="9"/>
      <c r="AQ401" s="9">
        <v>1.0000000000000004</v>
      </c>
      <c r="AR401" s="9"/>
      <c r="AS401" s="9">
        <v>1.0000000000000004</v>
      </c>
      <c r="AT401" s="9">
        <v>0.9977999999999986</v>
      </c>
      <c r="AU401" s="9">
        <v>0.9999999999999998</v>
      </c>
      <c r="AV401" s="9">
        <v>0.9910000000000004</v>
      </c>
      <c r="AW401" s="9"/>
      <c r="AX401" s="9">
        <v>1.0000000000000007</v>
      </c>
      <c r="AY401" s="9">
        <v>0.9680000000000005</v>
      </c>
      <c r="AZ401" s="9"/>
      <c r="BA401" s="9">
        <v>0.9950000000000006</v>
      </c>
      <c r="BB401" s="9"/>
      <c r="BC401" s="9">
        <v>1.0000000000000007</v>
      </c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  <c r="DI401" s="9"/>
      <c r="DJ401" s="9"/>
      <c r="DK401" s="9"/>
      <c r="DL401" s="9"/>
      <c r="DM401" s="9"/>
      <c r="DN401" s="9"/>
      <c r="DO401" s="9"/>
      <c r="DP401" s="9"/>
      <c r="DQ401" s="9"/>
      <c r="DR401" s="9"/>
      <c r="DS401" s="9"/>
      <c r="DT401" s="9"/>
      <c r="DU401" s="9"/>
      <c r="DV401" s="9"/>
      <c r="DW401" s="9"/>
      <c r="DX401" s="9"/>
      <c r="DY401" s="9"/>
      <c r="DZ401" s="9"/>
      <c r="EA401" s="9"/>
      <c r="EB401" s="9"/>
      <c r="EC401" s="9"/>
      <c r="ED401" s="9"/>
      <c r="EE401" s="9"/>
      <c r="EF401" s="9"/>
      <c r="EG401" s="9"/>
    </row>
    <row r="402" ht="15.75" customHeight="1">
      <c r="B402" s="14">
        <v>394.5</v>
      </c>
      <c r="C402" s="8">
        <v>0.9900000000000008</v>
      </c>
      <c r="D402" s="9">
        <v>0.9910000000000008</v>
      </c>
      <c r="E402" s="9">
        <v>1.0002000091225536</v>
      </c>
      <c r="F402" s="9">
        <v>1.0000000000000004</v>
      </c>
      <c r="G402" s="9">
        <v>0.9859999999999999</v>
      </c>
      <c r="H402" s="9">
        <v>0.9990000000000006</v>
      </c>
      <c r="I402" s="9">
        <v>1.0024</v>
      </c>
      <c r="J402" s="9"/>
      <c r="K402" s="9"/>
      <c r="L402" s="9"/>
      <c r="M402" s="9"/>
      <c r="N402" s="9"/>
      <c r="O402" s="9">
        <v>0.9990000000000007</v>
      </c>
      <c r="P402" s="9">
        <v>0.9980000000000007</v>
      </c>
      <c r="Q402" s="9">
        <v>1.0000000000000004</v>
      </c>
      <c r="R402" s="10"/>
      <c r="S402" s="9">
        <v>1.0</v>
      </c>
      <c r="T402" s="9">
        <v>1.0000000000000007</v>
      </c>
      <c r="U402" s="10"/>
      <c r="V402" s="9">
        <v>1.0050000000000001</v>
      </c>
      <c r="W402" s="9">
        <v>1.0000000000000007</v>
      </c>
      <c r="X402" s="10"/>
      <c r="Y402" s="9">
        <v>0.9890000000000003</v>
      </c>
      <c r="Z402" s="9">
        <v>1.0000000000000004</v>
      </c>
      <c r="AA402" s="10"/>
      <c r="AB402" s="9">
        <v>1.0080000000000005</v>
      </c>
      <c r="AC402" s="9">
        <v>1.0000000000000007</v>
      </c>
      <c r="AD402" s="10"/>
      <c r="AE402" s="9">
        <v>0.9700000000000006</v>
      </c>
      <c r="AF402" s="9"/>
      <c r="AG402" s="9">
        <v>1.0000000000000007</v>
      </c>
      <c r="AH402" s="9">
        <v>1.0160000000000002</v>
      </c>
      <c r="AI402" s="9"/>
      <c r="AJ402" s="9">
        <v>1.0000000000000007</v>
      </c>
      <c r="AK402" s="9">
        <v>0.9940000000000007</v>
      </c>
      <c r="AL402" s="9">
        <v>1.0000000000000004</v>
      </c>
      <c r="AM402" s="9"/>
      <c r="AN402" s="9">
        <v>1.0000000000000004</v>
      </c>
      <c r="AO402" s="9"/>
      <c r="AP402" s="9"/>
      <c r="AQ402" s="9">
        <v>1.0000000000000004</v>
      </c>
      <c r="AR402" s="9"/>
      <c r="AS402" s="9">
        <v>1.0000000000000004</v>
      </c>
      <c r="AT402" s="9">
        <v>0.9977999999999986</v>
      </c>
      <c r="AU402" s="9">
        <v>0.9999999999999998</v>
      </c>
      <c r="AV402" s="9">
        <v>0.9910000000000004</v>
      </c>
      <c r="AW402" s="9"/>
      <c r="AX402" s="9">
        <v>1.0000000000000007</v>
      </c>
      <c r="AY402" s="9">
        <v>0.9680000000000005</v>
      </c>
      <c r="AZ402" s="9"/>
      <c r="BA402" s="9">
        <v>0.9950000000000006</v>
      </c>
      <c r="BB402" s="9"/>
      <c r="BC402" s="9">
        <v>1.0000000000000007</v>
      </c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9"/>
      <c r="DM402" s="9"/>
      <c r="DN402" s="9"/>
      <c r="DO402" s="9"/>
      <c r="DP402" s="9"/>
      <c r="DQ402" s="9"/>
      <c r="DR402" s="9"/>
      <c r="DS402" s="9"/>
      <c r="DT402" s="9"/>
      <c r="DU402" s="9"/>
      <c r="DV402" s="9"/>
      <c r="DW402" s="9"/>
      <c r="DX402" s="9"/>
      <c r="DY402" s="9"/>
      <c r="DZ402" s="9"/>
      <c r="EA402" s="9"/>
      <c r="EB402" s="9"/>
      <c r="EC402" s="9"/>
      <c r="ED402" s="9"/>
      <c r="EE402" s="9"/>
      <c r="EF402" s="9"/>
      <c r="EG402" s="9"/>
    </row>
    <row r="403" ht="15.75" customHeight="1">
      <c r="B403" s="14">
        <v>395.5</v>
      </c>
      <c r="C403" s="8">
        <v>0.9900000000000008</v>
      </c>
      <c r="D403" s="9">
        <v>0.9910000000000008</v>
      </c>
      <c r="E403" s="9">
        <v>1.000200009148725</v>
      </c>
      <c r="F403" s="9">
        <v>1.0000000000000004</v>
      </c>
      <c r="G403" s="9">
        <v>0.9859999999999999</v>
      </c>
      <c r="H403" s="9">
        <v>0.9990000000000006</v>
      </c>
      <c r="I403" s="9">
        <v>1.0024</v>
      </c>
      <c r="J403" s="9"/>
      <c r="K403" s="9"/>
      <c r="L403" s="9"/>
      <c r="M403" s="9"/>
      <c r="N403" s="9"/>
      <c r="O403" s="9">
        <v>0.9990000000000007</v>
      </c>
      <c r="P403" s="9">
        <v>0.9980000000000007</v>
      </c>
      <c r="Q403" s="9">
        <v>1.0000000000000004</v>
      </c>
      <c r="R403" s="10"/>
      <c r="S403" s="9">
        <v>1.0</v>
      </c>
      <c r="T403" s="9">
        <v>1.0000000000000007</v>
      </c>
      <c r="U403" s="10"/>
      <c r="V403" s="9">
        <v>1.0050000000000001</v>
      </c>
      <c r="W403" s="9">
        <v>1.0000000000000007</v>
      </c>
      <c r="X403" s="10"/>
      <c r="Y403" s="9">
        <v>0.9890000000000003</v>
      </c>
      <c r="Z403" s="9">
        <v>1.0000000000000004</v>
      </c>
      <c r="AA403" s="10"/>
      <c r="AB403" s="9">
        <v>1.0080000000000005</v>
      </c>
      <c r="AC403" s="9">
        <v>1.0000000000000007</v>
      </c>
      <c r="AD403" s="10"/>
      <c r="AE403" s="9">
        <v>0.9700000000000006</v>
      </c>
      <c r="AF403" s="9"/>
      <c r="AG403" s="9">
        <v>1.0000000000000007</v>
      </c>
      <c r="AH403" s="9">
        <v>1.0160000000000002</v>
      </c>
      <c r="AI403" s="9"/>
      <c r="AJ403" s="9">
        <v>1.0000000000000007</v>
      </c>
      <c r="AK403" s="9">
        <v>0.9940000000000007</v>
      </c>
      <c r="AL403" s="9">
        <v>1.0000000000000004</v>
      </c>
      <c r="AM403" s="9"/>
      <c r="AN403" s="9">
        <v>1.0000000000000004</v>
      </c>
      <c r="AO403" s="9"/>
      <c r="AP403" s="9"/>
      <c r="AQ403" s="9">
        <v>1.0000000000000004</v>
      </c>
      <c r="AR403" s="9"/>
      <c r="AS403" s="9">
        <v>1.0000000000000004</v>
      </c>
      <c r="AT403" s="9">
        <v>0.9977999999999986</v>
      </c>
      <c r="AU403" s="9">
        <v>0.9999999999999998</v>
      </c>
      <c r="AV403" s="9">
        <v>0.9910000000000004</v>
      </c>
      <c r="AW403" s="9"/>
      <c r="AX403" s="9">
        <v>1.0000000000000007</v>
      </c>
      <c r="AY403" s="9">
        <v>0.9680000000000005</v>
      </c>
      <c r="AZ403" s="9"/>
      <c r="BA403" s="9">
        <v>0.9950000000000006</v>
      </c>
      <c r="BB403" s="9"/>
      <c r="BC403" s="9">
        <v>1.0000000000000007</v>
      </c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  <c r="DF403" s="9"/>
      <c r="DG403" s="9"/>
      <c r="DH403" s="9"/>
      <c r="DI403" s="9"/>
      <c r="DJ403" s="9"/>
      <c r="DK403" s="9"/>
      <c r="DL403" s="9"/>
      <c r="DM403" s="9"/>
      <c r="DN403" s="9"/>
      <c r="DO403" s="9"/>
      <c r="DP403" s="9"/>
      <c r="DQ403" s="9"/>
      <c r="DR403" s="9"/>
      <c r="DS403" s="9"/>
      <c r="DT403" s="9"/>
      <c r="DU403" s="9"/>
      <c r="DV403" s="9"/>
      <c r="DW403" s="9"/>
      <c r="DX403" s="9"/>
      <c r="DY403" s="9"/>
      <c r="DZ403" s="9"/>
      <c r="EA403" s="9"/>
      <c r="EB403" s="9"/>
      <c r="EC403" s="9"/>
      <c r="ED403" s="9"/>
      <c r="EE403" s="9"/>
      <c r="EF403" s="9"/>
      <c r="EG403" s="9"/>
    </row>
    <row r="404" ht="15.75" customHeight="1">
      <c r="B404" s="14">
        <v>396.5</v>
      </c>
      <c r="C404" s="8">
        <v>0.9900000000000008</v>
      </c>
      <c r="D404" s="9">
        <v>0.9910000000000008</v>
      </c>
      <c r="E404" s="9">
        <v>1.0002000091748966</v>
      </c>
      <c r="F404" s="9">
        <v>1.0000000000000004</v>
      </c>
      <c r="G404" s="9">
        <v>0.9859999999999999</v>
      </c>
      <c r="H404" s="9">
        <v>0.9990000000000006</v>
      </c>
      <c r="I404" s="9">
        <v>1.0024</v>
      </c>
      <c r="J404" s="9"/>
      <c r="K404" s="9"/>
      <c r="L404" s="9"/>
      <c r="M404" s="9"/>
      <c r="N404" s="9"/>
      <c r="O404" s="9">
        <v>0.9990000000000007</v>
      </c>
      <c r="P404" s="9">
        <v>0.9980000000000007</v>
      </c>
      <c r="Q404" s="9">
        <v>1.0000000000000004</v>
      </c>
      <c r="R404" s="10"/>
      <c r="S404" s="9">
        <v>1.0</v>
      </c>
      <c r="T404" s="9">
        <v>1.0000000000000007</v>
      </c>
      <c r="U404" s="10"/>
      <c r="V404" s="9">
        <v>1.0050000000000001</v>
      </c>
      <c r="W404" s="9">
        <v>1.0000000000000007</v>
      </c>
      <c r="X404" s="10"/>
      <c r="Y404" s="9">
        <v>0.9890000000000003</v>
      </c>
      <c r="Z404" s="9">
        <v>1.0000000000000004</v>
      </c>
      <c r="AA404" s="10"/>
      <c r="AB404" s="9">
        <v>1.0080000000000005</v>
      </c>
      <c r="AC404" s="9">
        <v>1.0000000000000007</v>
      </c>
      <c r="AD404" s="10"/>
      <c r="AE404" s="9">
        <v>0.9700000000000006</v>
      </c>
      <c r="AF404" s="9"/>
      <c r="AG404" s="9">
        <v>1.0000000000000007</v>
      </c>
      <c r="AH404" s="9">
        <v>1.0160000000000002</v>
      </c>
      <c r="AI404" s="9"/>
      <c r="AJ404" s="9">
        <v>1.0000000000000007</v>
      </c>
      <c r="AK404" s="9">
        <v>0.9940000000000007</v>
      </c>
      <c r="AL404" s="9">
        <v>1.0000000000000004</v>
      </c>
      <c r="AM404" s="9"/>
      <c r="AN404" s="9">
        <v>1.0000000000000004</v>
      </c>
      <c r="AO404" s="9"/>
      <c r="AP404" s="9"/>
      <c r="AQ404" s="9">
        <v>1.0000000000000004</v>
      </c>
      <c r="AR404" s="9"/>
      <c r="AS404" s="9">
        <v>1.0000000000000004</v>
      </c>
      <c r="AT404" s="9">
        <v>0.9977999999999986</v>
      </c>
      <c r="AU404" s="9">
        <v>0.9999999999999998</v>
      </c>
      <c r="AV404" s="9">
        <v>0.9910000000000004</v>
      </c>
      <c r="AW404" s="9"/>
      <c r="AX404" s="9">
        <v>1.0000000000000007</v>
      </c>
      <c r="AY404" s="9">
        <v>0.9680000000000005</v>
      </c>
      <c r="AZ404" s="9"/>
      <c r="BA404" s="9">
        <v>0.9950000000000006</v>
      </c>
      <c r="BB404" s="9"/>
      <c r="BC404" s="9">
        <v>1.0000000000000007</v>
      </c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  <c r="DF404" s="9"/>
      <c r="DG404" s="9"/>
      <c r="DH404" s="9"/>
      <c r="DI404" s="9"/>
      <c r="DJ404" s="9"/>
      <c r="DK404" s="9"/>
      <c r="DL404" s="9"/>
      <c r="DM404" s="9"/>
      <c r="DN404" s="9"/>
      <c r="DO404" s="9"/>
      <c r="DP404" s="9"/>
      <c r="DQ404" s="9"/>
      <c r="DR404" s="9"/>
      <c r="DS404" s="9"/>
      <c r="DT404" s="9"/>
      <c r="DU404" s="9"/>
      <c r="DV404" s="9"/>
      <c r="DW404" s="9"/>
      <c r="DX404" s="9"/>
      <c r="DY404" s="9"/>
      <c r="DZ404" s="9"/>
      <c r="EA404" s="9"/>
      <c r="EB404" s="9"/>
      <c r="EC404" s="9"/>
      <c r="ED404" s="9"/>
      <c r="EE404" s="9"/>
      <c r="EF404" s="9"/>
      <c r="EG404" s="9"/>
    </row>
    <row r="405" ht="15.75" customHeight="1">
      <c r="B405" s="14">
        <v>397.5</v>
      </c>
      <c r="C405" s="8">
        <v>0.9900000000000008</v>
      </c>
      <c r="D405" s="9">
        <v>0.9910000000000008</v>
      </c>
      <c r="E405" s="9">
        <v>1.000200009201068</v>
      </c>
      <c r="F405" s="9">
        <v>1.0000000000000004</v>
      </c>
      <c r="G405" s="9">
        <v>0.9859999999999999</v>
      </c>
      <c r="H405" s="9">
        <v>0.9990000000000006</v>
      </c>
      <c r="I405" s="9">
        <v>1.0024</v>
      </c>
      <c r="J405" s="9"/>
      <c r="K405" s="9"/>
      <c r="L405" s="9"/>
      <c r="M405" s="9"/>
      <c r="N405" s="9"/>
      <c r="O405" s="9">
        <v>0.9990000000000007</v>
      </c>
      <c r="P405" s="9">
        <v>0.9980000000000007</v>
      </c>
      <c r="Q405" s="9">
        <v>1.0000000000000004</v>
      </c>
      <c r="R405" s="10"/>
      <c r="S405" s="9">
        <v>1.0</v>
      </c>
      <c r="T405" s="9">
        <v>1.0000000000000007</v>
      </c>
      <c r="U405" s="10"/>
      <c r="V405" s="9">
        <v>1.0050000000000001</v>
      </c>
      <c r="W405" s="9">
        <v>1.0000000000000007</v>
      </c>
      <c r="X405" s="10"/>
      <c r="Y405" s="9">
        <v>0.9890000000000003</v>
      </c>
      <c r="Z405" s="9">
        <v>1.0000000000000004</v>
      </c>
      <c r="AA405" s="10"/>
      <c r="AB405" s="9">
        <v>1.0080000000000005</v>
      </c>
      <c r="AC405" s="9">
        <v>1.0000000000000007</v>
      </c>
      <c r="AD405" s="10"/>
      <c r="AE405" s="9">
        <v>0.9700000000000006</v>
      </c>
      <c r="AF405" s="9"/>
      <c r="AG405" s="9">
        <v>1.0000000000000007</v>
      </c>
      <c r="AH405" s="9">
        <v>1.0160000000000002</v>
      </c>
      <c r="AI405" s="9"/>
      <c r="AJ405" s="9">
        <v>1.0000000000000007</v>
      </c>
      <c r="AK405" s="9">
        <v>0.9940000000000007</v>
      </c>
      <c r="AL405" s="9">
        <v>1.0000000000000004</v>
      </c>
      <c r="AM405" s="9"/>
      <c r="AN405" s="9">
        <v>1.0000000000000004</v>
      </c>
      <c r="AO405" s="9"/>
      <c r="AP405" s="9"/>
      <c r="AQ405" s="9">
        <v>1.0000000000000004</v>
      </c>
      <c r="AR405" s="9"/>
      <c r="AS405" s="9">
        <v>1.0000000000000004</v>
      </c>
      <c r="AT405" s="9">
        <v>0.9977999999999986</v>
      </c>
      <c r="AU405" s="9">
        <v>0.9999999999999998</v>
      </c>
      <c r="AV405" s="9">
        <v>0.9910000000000004</v>
      </c>
      <c r="AW405" s="9"/>
      <c r="AX405" s="9">
        <v>1.0000000000000007</v>
      </c>
      <c r="AY405" s="9">
        <v>0.9680000000000005</v>
      </c>
      <c r="AZ405" s="9"/>
      <c r="BA405" s="9">
        <v>0.9950000000000006</v>
      </c>
      <c r="BB405" s="9"/>
      <c r="BC405" s="9">
        <v>1.0000000000000007</v>
      </c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  <c r="DF405" s="9"/>
      <c r="DG405" s="9"/>
      <c r="DH405" s="9"/>
      <c r="DI405" s="9"/>
      <c r="DJ405" s="9"/>
      <c r="DK405" s="9"/>
      <c r="DL405" s="9"/>
      <c r="DM405" s="9"/>
      <c r="DN405" s="9"/>
      <c r="DO405" s="9"/>
      <c r="DP405" s="9"/>
      <c r="DQ405" s="9"/>
      <c r="DR405" s="9"/>
      <c r="DS405" s="9"/>
      <c r="DT405" s="9"/>
      <c r="DU405" s="9"/>
      <c r="DV405" s="9"/>
      <c r="DW405" s="9"/>
      <c r="DX405" s="9"/>
      <c r="DY405" s="9"/>
      <c r="DZ405" s="9"/>
      <c r="EA405" s="9"/>
      <c r="EB405" s="9"/>
      <c r="EC405" s="9"/>
      <c r="ED405" s="9"/>
      <c r="EE405" s="9"/>
      <c r="EF405" s="9"/>
      <c r="EG405" s="9"/>
    </row>
    <row r="406" ht="15.75" customHeight="1">
      <c r="B406" s="14">
        <v>398.5</v>
      </c>
      <c r="C406" s="8">
        <v>0.9900000000000008</v>
      </c>
      <c r="D406" s="9">
        <v>0.9920000000000008</v>
      </c>
      <c r="E406" s="9">
        <v>1.0002000092272396</v>
      </c>
      <c r="F406" s="9">
        <v>1.0000000000000004</v>
      </c>
      <c r="G406" s="9">
        <v>0.9859999999999999</v>
      </c>
      <c r="H406" s="9">
        <v>0.9990000000000006</v>
      </c>
      <c r="I406" s="9">
        <v>1.0024</v>
      </c>
      <c r="J406" s="9"/>
      <c r="K406" s="9"/>
      <c r="L406" s="9"/>
      <c r="M406" s="9"/>
      <c r="N406" s="9"/>
      <c r="O406" s="9">
        <v>0.9990000000000007</v>
      </c>
      <c r="P406" s="9">
        <v>0.9980000000000007</v>
      </c>
      <c r="Q406" s="9">
        <v>1.0000000000000004</v>
      </c>
      <c r="R406" s="10"/>
      <c r="S406" s="9">
        <v>1.0</v>
      </c>
      <c r="T406" s="9">
        <v>1.0000000000000007</v>
      </c>
      <c r="U406" s="10"/>
      <c r="V406" s="9">
        <v>1.0050000000000001</v>
      </c>
      <c r="W406" s="9">
        <v>1.0000000000000007</v>
      </c>
      <c r="X406" s="10"/>
      <c r="Y406" s="9">
        <v>0.9890000000000003</v>
      </c>
      <c r="Z406" s="9">
        <v>1.0000000000000004</v>
      </c>
      <c r="AA406" s="10"/>
      <c r="AB406" s="9">
        <v>1.0080000000000005</v>
      </c>
      <c r="AC406" s="9">
        <v>1.0000000000000007</v>
      </c>
      <c r="AD406" s="10"/>
      <c r="AE406" s="9">
        <v>0.9700000000000006</v>
      </c>
      <c r="AF406" s="9"/>
      <c r="AG406" s="9">
        <v>1.0000000000000007</v>
      </c>
      <c r="AH406" s="9">
        <v>1.0160000000000002</v>
      </c>
      <c r="AI406" s="9"/>
      <c r="AJ406" s="9">
        <v>1.0000000000000007</v>
      </c>
      <c r="AK406" s="9">
        <v>0.9940000000000007</v>
      </c>
      <c r="AL406" s="9">
        <v>1.0000000000000004</v>
      </c>
      <c r="AM406" s="9"/>
      <c r="AN406" s="9">
        <v>1.0000000000000004</v>
      </c>
      <c r="AO406" s="9"/>
      <c r="AP406" s="9"/>
      <c r="AQ406" s="9">
        <v>1.0000000000000004</v>
      </c>
      <c r="AR406" s="9"/>
      <c r="AS406" s="9">
        <v>1.0000000000000004</v>
      </c>
      <c r="AT406" s="9">
        <v>0.9977999999999986</v>
      </c>
      <c r="AU406" s="9">
        <v>0.9999999999999998</v>
      </c>
      <c r="AV406" s="9">
        <v>0.9910000000000004</v>
      </c>
      <c r="AW406" s="9"/>
      <c r="AX406" s="9">
        <v>1.0000000000000007</v>
      </c>
      <c r="AY406" s="9">
        <v>0.9680000000000005</v>
      </c>
      <c r="AZ406" s="9"/>
      <c r="BA406" s="9">
        <v>0.9950000000000006</v>
      </c>
      <c r="BB406" s="9"/>
      <c r="BC406" s="9">
        <v>1.0000000000000007</v>
      </c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  <c r="DF406" s="9"/>
      <c r="DG406" s="9"/>
      <c r="DH406" s="9"/>
      <c r="DI406" s="9"/>
      <c r="DJ406" s="9"/>
      <c r="DK406" s="9"/>
      <c r="DL406" s="9"/>
      <c r="DM406" s="9"/>
      <c r="DN406" s="9"/>
      <c r="DO406" s="9"/>
      <c r="DP406" s="9"/>
      <c r="DQ406" s="9"/>
      <c r="DR406" s="9"/>
      <c r="DS406" s="9"/>
      <c r="DT406" s="9"/>
      <c r="DU406" s="9"/>
      <c r="DV406" s="9"/>
      <c r="DW406" s="9"/>
      <c r="DX406" s="9"/>
      <c r="DY406" s="9"/>
      <c r="DZ406" s="9"/>
      <c r="EA406" s="9"/>
      <c r="EB406" s="9"/>
      <c r="EC406" s="9"/>
      <c r="ED406" s="9"/>
      <c r="EE406" s="9"/>
      <c r="EF406" s="9"/>
      <c r="EG406" s="9"/>
    </row>
    <row r="407" ht="15.75" customHeight="1">
      <c r="B407" s="14">
        <v>399.5</v>
      </c>
      <c r="C407" s="8">
        <v>0.9900000000000008</v>
      </c>
      <c r="D407" s="9">
        <v>0.9920000000000008</v>
      </c>
      <c r="E407" s="9">
        <v>1.0002000092534111</v>
      </c>
      <c r="F407" s="9">
        <v>1.0000000000000004</v>
      </c>
      <c r="G407" s="9">
        <v>0.9859999999999999</v>
      </c>
      <c r="H407" s="9">
        <v>0.9990000000000006</v>
      </c>
      <c r="I407" s="9">
        <v>1.0024</v>
      </c>
      <c r="J407" s="9"/>
      <c r="K407" s="9"/>
      <c r="L407" s="9"/>
      <c r="M407" s="9"/>
      <c r="N407" s="9"/>
      <c r="O407" s="9">
        <v>0.9990000000000007</v>
      </c>
      <c r="P407" s="9">
        <v>0.9980000000000007</v>
      </c>
      <c r="Q407" s="9">
        <v>1.0000000000000004</v>
      </c>
      <c r="R407" s="10"/>
      <c r="S407" s="9">
        <v>1.0</v>
      </c>
      <c r="T407" s="9">
        <v>1.0000000000000007</v>
      </c>
      <c r="U407" s="10"/>
      <c r="V407" s="9">
        <v>1.0050000000000001</v>
      </c>
      <c r="W407" s="9">
        <v>1.0000000000000007</v>
      </c>
      <c r="X407" s="10"/>
      <c r="Y407" s="9">
        <v>0.9890000000000003</v>
      </c>
      <c r="Z407" s="9">
        <v>1.0000000000000004</v>
      </c>
      <c r="AA407" s="10"/>
      <c r="AB407" s="9">
        <v>1.0080000000000005</v>
      </c>
      <c r="AC407" s="9">
        <v>1.0000000000000007</v>
      </c>
      <c r="AD407" s="10"/>
      <c r="AE407" s="9">
        <v>0.9700000000000006</v>
      </c>
      <c r="AF407" s="9"/>
      <c r="AG407" s="9">
        <v>1.0000000000000007</v>
      </c>
      <c r="AH407" s="9">
        <v>1.0160000000000002</v>
      </c>
      <c r="AI407" s="9"/>
      <c r="AJ407" s="9">
        <v>1.0000000000000007</v>
      </c>
      <c r="AK407" s="9">
        <v>0.9940000000000007</v>
      </c>
      <c r="AL407" s="9">
        <v>1.0000000000000004</v>
      </c>
      <c r="AM407" s="9"/>
      <c r="AN407" s="9">
        <v>1.0000000000000004</v>
      </c>
      <c r="AO407" s="9"/>
      <c r="AP407" s="9"/>
      <c r="AQ407" s="9">
        <v>1.0000000000000004</v>
      </c>
      <c r="AR407" s="9"/>
      <c r="AS407" s="9">
        <v>1.0000000000000004</v>
      </c>
      <c r="AT407" s="9">
        <v>0.9979999999999986</v>
      </c>
      <c r="AU407" s="9">
        <v>0.9999999999999998</v>
      </c>
      <c r="AV407" s="9">
        <v>0.9910000000000004</v>
      </c>
      <c r="AW407" s="9"/>
      <c r="AX407" s="9">
        <v>1.0000000000000007</v>
      </c>
      <c r="AY407" s="9">
        <v>0.9680000000000005</v>
      </c>
      <c r="AZ407" s="9"/>
      <c r="BA407" s="9">
        <v>0.9950000000000006</v>
      </c>
      <c r="BB407" s="9"/>
      <c r="BC407" s="9">
        <v>1.0000000000000007</v>
      </c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  <c r="DF407" s="9"/>
      <c r="DG407" s="9"/>
      <c r="DH407" s="9"/>
      <c r="DI407" s="9"/>
      <c r="DJ407" s="9"/>
      <c r="DK407" s="9"/>
      <c r="DL407" s="9"/>
      <c r="DM407" s="9"/>
      <c r="DN407" s="9"/>
      <c r="DO407" s="9"/>
      <c r="DP407" s="9"/>
      <c r="DQ407" s="9"/>
      <c r="DR407" s="9"/>
      <c r="DS407" s="9"/>
      <c r="DT407" s="9"/>
      <c r="DU407" s="9"/>
      <c r="DV407" s="9"/>
      <c r="DW407" s="9"/>
      <c r="DX407" s="9"/>
      <c r="DY407" s="9"/>
      <c r="DZ407" s="9"/>
      <c r="EA407" s="9"/>
      <c r="EB407" s="9"/>
      <c r="EC407" s="9"/>
      <c r="ED407" s="9"/>
      <c r="EE407" s="9"/>
      <c r="EF407" s="9"/>
      <c r="EG407" s="9"/>
    </row>
    <row r="408" ht="15.75" customHeight="1">
      <c r="B408" s="14">
        <v>400.5</v>
      </c>
      <c r="C408" s="8">
        <v>0.9910000000000008</v>
      </c>
      <c r="D408" s="9">
        <v>0.9930000000000008</v>
      </c>
      <c r="E408" s="9">
        <v>1.0002000092795826</v>
      </c>
      <c r="F408" s="9">
        <v>1.0000000000000004</v>
      </c>
      <c r="G408" s="9">
        <v>0.9859999999999999</v>
      </c>
      <c r="H408" s="9">
        <v>0.9990000000000006</v>
      </c>
      <c r="I408" s="9">
        <v>1.0024</v>
      </c>
      <c r="J408" s="9"/>
      <c r="K408" s="9"/>
      <c r="L408" s="9"/>
      <c r="M408" s="9"/>
      <c r="N408" s="9"/>
      <c r="O408" s="9">
        <v>0.9990000000000007</v>
      </c>
      <c r="P408" s="9">
        <v>0.9980000000000007</v>
      </c>
      <c r="Q408" s="9">
        <v>1.0000000000000004</v>
      </c>
      <c r="R408" s="10"/>
      <c r="S408" s="9">
        <v>1.0</v>
      </c>
      <c r="T408" s="9">
        <v>1.0000000000000007</v>
      </c>
      <c r="U408" s="10"/>
      <c r="V408" s="9">
        <v>1.0050000000000001</v>
      </c>
      <c r="W408" s="9">
        <v>1.0000000000000007</v>
      </c>
      <c r="X408" s="10"/>
      <c r="Y408" s="9">
        <v>0.9890000000000003</v>
      </c>
      <c r="Z408" s="9">
        <v>1.0000000000000004</v>
      </c>
      <c r="AA408" s="10"/>
      <c r="AB408" s="9">
        <v>1.0080000000000005</v>
      </c>
      <c r="AC408" s="9">
        <v>1.0000000000000007</v>
      </c>
      <c r="AD408" s="10"/>
      <c r="AE408" s="9">
        <v>0.9700000000000006</v>
      </c>
      <c r="AF408" s="9"/>
      <c r="AG408" s="9">
        <v>1.0000000000000007</v>
      </c>
      <c r="AH408" s="9">
        <v>1.0160000000000002</v>
      </c>
      <c r="AI408" s="9"/>
      <c r="AJ408" s="9">
        <v>1.0000000000000007</v>
      </c>
      <c r="AK408" s="9">
        <v>0.9940000000000007</v>
      </c>
      <c r="AL408" s="9">
        <v>1.0000000000000004</v>
      </c>
      <c r="AM408" s="9"/>
      <c r="AN408" s="9">
        <v>1.0000000000000004</v>
      </c>
      <c r="AO408" s="9"/>
      <c r="AP408" s="9"/>
      <c r="AQ408" s="9">
        <v>1.0000000000000004</v>
      </c>
      <c r="AR408" s="9"/>
      <c r="AS408" s="9">
        <v>1.0000000000000004</v>
      </c>
      <c r="AT408" s="9">
        <v>0.9979999999999986</v>
      </c>
      <c r="AU408" s="9">
        <v>0.9999999999999998</v>
      </c>
      <c r="AV408" s="9">
        <v>0.9910000000000004</v>
      </c>
      <c r="AW408" s="9"/>
      <c r="AX408" s="9">
        <v>1.0000000000000007</v>
      </c>
      <c r="AY408" s="9">
        <v>0.9680000000000005</v>
      </c>
      <c r="AZ408" s="9"/>
      <c r="BA408" s="9">
        <v>0.9950000000000006</v>
      </c>
      <c r="BB408" s="9"/>
      <c r="BC408" s="9">
        <v>1.0000000000000007</v>
      </c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  <c r="DF408" s="9"/>
      <c r="DG408" s="9"/>
      <c r="DH408" s="9"/>
      <c r="DI408" s="9"/>
      <c r="DJ408" s="9"/>
      <c r="DK408" s="9"/>
      <c r="DL408" s="9"/>
      <c r="DM408" s="9"/>
      <c r="DN408" s="9"/>
      <c r="DO408" s="9"/>
      <c r="DP408" s="9"/>
      <c r="DQ408" s="9"/>
      <c r="DR408" s="9"/>
      <c r="DS408" s="9"/>
      <c r="DT408" s="9"/>
      <c r="DU408" s="9"/>
      <c r="DV408" s="9"/>
      <c r="DW408" s="9"/>
      <c r="DX408" s="9"/>
      <c r="DY408" s="9"/>
      <c r="DZ408" s="9"/>
      <c r="EA408" s="9"/>
      <c r="EB408" s="9"/>
      <c r="EC408" s="9"/>
      <c r="ED408" s="9"/>
      <c r="EE408" s="9"/>
      <c r="EF408" s="9"/>
      <c r="EG408" s="9"/>
    </row>
    <row r="409" ht="15.75" customHeight="1">
      <c r="B409" s="14">
        <v>401.5</v>
      </c>
      <c r="C409" s="8">
        <v>0.9910000000000008</v>
      </c>
      <c r="D409" s="9">
        <v>0.9930000000000008</v>
      </c>
      <c r="E409" s="9">
        <v>1.0002000093057541</v>
      </c>
      <c r="F409" s="9">
        <v>1.0000000000000004</v>
      </c>
      <c r="G409" s="9">
        <v>0.9859999999999999</v>
      </c>
      <c r="H409" s="9">
        <v>0.9990000000000006</v>
      </c>
      <c r="I409" s="9">
        <v>1.0024</v>
      </c>
      <c r="J409" s="9"/>
      <c r="K409" s="9"/>
      <c r="L409" s="9"/>
      <c r="M409" s="9"/>
      <c r="N409" s="9"/>
      <c r="O409" s="9">
        <v>0.9990000000000007</v>
      </c>
      <c r="P409" s="9">
        <v>0.9980000000000007</v>
      </c>
      <c r="Q409" s="9">
        <v>1.0000000000000004</v>
      </c>
      <c r="R409" s="10"/>
      <c r="S409" s="9">
        <v>1.0</v>
      </c>
      <c r="T409" s="9">
        <v>1.0000000000000007</v>
      </c>
      <c r="U409" s="10"/>
      <c r="V409" s="9">
        <v>1.0050000000000001</v>
      </c>
      <c r="W409" s="9">
        <v>1.0000000000000007</v>
      </c>
      <c r="X409" s="10"/>
      <c r="Y409" s="9">
        <v>0.9890000000000003</v>
      </c>
      <c r="Z409" s="9">
        <v>1.0000000000000004</v>
      </c>
      <c r="AA409" s="10"/>
      <c r="AB409" s="9">
        <v>1.0080000000000005</v>
      </c>
      <c r="AC409" s="9">
        <v>1.0000000000000007</v>
      </c>
      <c r="AD409" s="10"/>
      <c r="AE409" s="9">
        <v>0.9700000000000006</v>
      </c>
      <c r="AF409" s="9"/>
      <c r="AG409" s="9">
        <v>1.0000000000000007</v>
      </c>
      <c r="AH409" s="9">
        <v>1.0160000000000002</v>
      </c>
      <c r="AI409" s="9"/>
      <c r="AJ409" s="9">
        <v>1.0000000000000007</v>
      </c>
      <c r="AK409" s="9">
        <v>0.9940000000000007</v>
      </c>
      <c r="AL409" s="9">
        <v>1.0000000000000004</v>
      </c>
      <c r="AM409" s="9"/>
      <c r="AN409" s="9">
        <v>1.0000000000000004</v>
      </c>
      <c r="AO409" s="9"/>
      <c r="AP409" s="9"/>
      <c r="AQ409" s="9">
        <v>1.0000000000000004</v>
      </c>
      <c r="AR409" s="9"/>
      <c r="AS409" s="9">
        <v>1.0000000000000004</v>
      </c>
      <c r="AT409" s="9">
        <v>0.9981999999999985</v>
      </c>
      <c r="AU409" s="9">
        <v>0.9999999999999998</v>
      </c>
      <c r="AV409" s="9">
        <v>0.9910000000000004</v>
      </c>
      <c r="AW409" s="9"/>
      <c r="AX409" s="9">
        <v>1.0000000000000007</v>
      </c>
      <c r="AY409" s="9">
        <v>0.9680000000000005</v>
      </c>
      <c r="AZ409" s="9"/>
      <c r="BA409" s="9">
        <v>0.9950000000000006</v>
      </c>
      <c r="BB409" s="9"/>
      <c r="BC409" s="9">
        <v>1.0000000000000007</v>
      </c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  <c r="DF409" s="9"/>
      <c r="DG409" s="9"/>
      <c r="DH409" s="9"/>
      <c r="DI409" s="9"/>
      <c r="DJ409" s="9"/>
      <c r="DK409" s="9"/>
      <c r="DL409" s="9"/>
      <c r="DM409" s="9"/>
      <c r="DN409" s="9"/>
      <c r="DO409" s="9"/>
      <c r="DP409" s="9"/>
      <c r="DQ409" s="9"/>
      <c r="DR409" s="9"/>
      <c r="DS409" s="9"/>
      <c r="DT409" s="9"/>
      <c r="DU409" s="9"/>
      <c r="DV409" s="9"/>
      <c r="DW409" s="9"/>
      <c r="DX409" s="9"/>
      <c r="DY409" s="9"/>
      <c r="DZ409" s="9"/>
      <c r="EA409" s="9"/>
      <c r="EB409" s="9"/>
      <c r="EC409" s="9"/>
      <c r="ED409" s="9"/>
      <c r="EE409" s="9"/>
      <c r="EF409" s="9"/>
      <c r="EG409" s="9"/>
    </row>
    <row r="410" ht="15.75" customHeight="1">
      <c r="B410" s="14">
        <v>402.5</v>
      </c>
      <c r="C410" s="8">
        <v>0.9920000000000008</v>
      </c>
      <c r="D410" s="9">
        <v>0.9930000000000008</v>
      </c>
      <c r="E410" s="9">
        <v>1.0002000093319257</v>
      </c>
      <c r="F410" s="9">
        <v>1.0000000000000004</v>
      </c>
      <c r="G410" s="9">
        <v>0.9859999999999999</v>
      </c>
      <c r="H410" s="9">
        <v>0.9990000000000006</v>
      </c>
      <c r="I410" s="9">
        <v>1.0024</v>
      </c>
      <c r="J410" s="9"/>
      <c r="K410" s="9"/>
      <c r="L410" s="9"/>
      <c r="M410" s="9"/>
      <c r="N410" s="9"/>
      <c r="O410" s="9">
        <v>0.9990000000000007</v>
      </c>
      <c r="P410" s="9">
        <v>0.9980000000000007</v>
      </c>
      <c r="Q410" s="9">
        <v>1.0000000000000004</v>
      </c>
      <c r="R410" s="10"/>
      <c r="S410" s="9">
        <v>1.0</v>
      </c>
      <c r="T410" s="9">
        <v>1.0000000000000007</v>
      </c>
      <c r="U410" s="10"/>
      <c r="V410" s="9">
        <v>1.0050000000000001</v>
      </c>
      <c r="W410" s="9">
        <v>1.0000000000000007</v>
      </c>
      <c r="X410" s="10"/>
      <c r="Y410" s="9">
        <v>0.9890000000000003</v>
      </c>
      <c r="Z410" s="9">
        <v>1.0000000000000004</v>
      </c>
      <c r="AA410" s="10"/>
      <c r="AB410" s="9">
        <v>1.0080000000000005</v>
      </c>
      <c r="AC410" s="9">
        <v>1.0000000000000007</v>
      </c>
      <c r="AD410" s="10"/>
      <c r="AE410" s="9">
        <v>0.9700000000000006</v>
      </c>
      <c r="AF410" s="9"/>
      <c r="AG410" s="9">
        <v>1.0000000000000007</v>
      </c>
      <c r="AH410" s="9">
        <v>1.0160000000000002</v>
      </c>
      <c r="AI410" s="9"/>
      <c r="AJ410" s="9">
        <v>1.0000000000000007</v>
      </c>
      <c r="AK410" s="9">
        <v>0.9940000000000007</v>
      </c>
      <c r="AL410" s="9">
        <v>1.0000000000000004</v>
      </c>
      <c r="AM410" s="9"/>
      <c r="AN410" s="9">
        <v>1.0000000000000004</v>
      </c>
      <c r="AO410" s="9"/>
      <c r="AP410" s="9"/>
      <c r="AQ410" s="9">
        <v>1.0000000000000004</v>
      </c>
      <c r="AR410" s="9"/>
      <c r="AS410" s="9">
        <v>1.0000000000000004</v>
      </c>
      <c r="AT410" s="9">
        <v>0.9981999999999985</v>
      </c>
      <c r="AU410" s="9">
        <v>0.9999999999999998</v>
      </c>
      <c r="AV410" s="9">
        <v>0.9910000000000004</v>
      </c>
      <c r="AW410" s="9"/>
      <c r="AX410" s="9">
        <v>1.0000000000000007</v>
      </c>
      <c r="AY410" s="9">
        <v>0.9680000000000005</v>
      </c>
      <c r="AZ410" s="9"/>
      <c r="BA410" s="9">
        <v>0.9950000000000006</v>
      </c>
      <c r="BB410" s="9"/>
      <c r="BC410" s="9">
        <v>1.0000000000000007</v>
      </c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  <c r="DG410" s="9"/>
      <c r="DH410" s="9"/>
      <c r="DI410" s="9"/>
      <c r="DJ410" s="9"/>
      <c r="DK410" s="9"/>
      <c r="DL410" s="9"/>
      <c r="DM410" s="9"/>
      <c r="DN410" s="9"/>
      <c r="DO410" s="9"/>
      <c r="DP410" s="9"/>
      <c r="DQ410" s="9"/>
      <c r="DR410" s="9"/>
      <c r="DS410" s="9"/>
      <c r="DT410" s="9"/>
      <c r="DU410" s="9"/>
      <c r="DV410" s="9"/>
      <c r="DW410" s="9"/>
      <c r="DX410" s="9"/>
      <c r="DY410" s="9"/>
      <c r="DZ410" s="9"/>
      <c r="EA410" s="9"/>
      <c r="EB410" s="9"/>
      <c r="EC410" s="9"/>
      <c r="ED410" s="9"/>
      <c r="EE410" s="9"/>
      <c r="EF410" s="9"/>
      <c r="EG410" s="9"/>
    </row>
    <row r="411" ht="15.75" customHeight="1">
      <c r="B411" s="14">
        <v>403.5</v>
      </c>
      <c r="C411" s="8">
        <v>0.9920000000000008</v>
      </c>
      <c r="D411" s="9">
        <v>0.9930000000000008</v>
      </c>
      <c r="E411" s="9">
        <v>1.0002000093580972</v>
      </c>
      <c r="F411" s="9">
        <v>1.0000000000000004</v>
      </c>
      <c r="G411" s="9">
        <v>0.9859999999999999</v>
      </c>
      <c r="H411" s="9">
        <v>0.9990000000000006</v>
      </c>
      <c r="I411" s="9">
        <v>1.0024</v>
      </c>
      <c r="J411" s="9"/>
      <c r="K411" s="9"/>
      <c r="L411" s="9"/>
      <c r="M411" s="9"/>
      <c r="N411" s="9"/>
      <c r="O411" s="9">
        <v>0.9990000000000007</v>
      </c>
      <c r="P411" s="9">
        <v>0.9980000000000007</v>
      </c>
      <c r="Q411" s="9">
        <v>1.0000000000000004</v>
      </c>
      <c r="R411" s="10"/>
      <c r="S411" s="9">
        <v>1.0</v>
      </c>
      <c r="T411" s="9">
        <v>1.0000000000000007</v>
      </c>
      <c r="U411" s="10"/>
      <c r="V411" s="9">
        <v>1.0050000000000001</v>
      </c>
      <c r="W411" s="9">
        <v>1.0000000000000007</v>
      </c>
      <c r="X411" s="10"/>
      <c r="Y411" s="9">
        <v>0.9890000000000003</v>
      </c>
      <c r="Z411" s="9">
        <v>1.0000000000000004</v>
      </c>
      <c r="AA411" s="10"/>
      <c r="AB411" s="9">
        <v>1.0080000000000005</v>
      </c>
      <c r="AC411" s="9">
        <v>1.0000000000000007</v>
      </c>
      <c r="AD411" s="10"/>
      <c r="AE411" s="9">
        <v>0.9700000000000006</v>
      </c>
      <c r="AF411" s="9"/>
      <c r="AG411" s="9">
        <v>1.0000000000000007</v>
      </c>
      <c r="AH411" s="9">
        <v>1.0160000000000002</v>
      </c>
      <c r="AI411" s="9"/>
      <c r="AJ411" s="9">
        <v>1.0000000000000007</v>
      </c>
      <c r="AK411" s="9">
        <v>0.9940000000000007</v>
      </c>
      <c r="AL411" s="9">
        <v>1.0000000000000004</v>
      </c>
      <c r="AM411" s="9"/>
      <c r="AN411" s="9">
        <v>1.0000000000000004</v>
      </c>
      <c r="AO411" s="9"/>
      <c r="AP411" s="9"/>
      <c r="AQ411" s="9">
        <v>1.0000000000000004</v>
      </c>
      <c r="AR411" s="9"/>
      <c r="AS411" s="9">
        <v>1.0000000000000004</v>
      </c>
      <c r="AT411" s="9">
        <v>0.9981999999999985</v>
      </c>
      <c r="AU411" s="9">
        <v>0.9999999999999998</v>
      </c>
      <c r="AV411" s="9">
        <v>0.9910000000000004</v>
      </c>
      <c r="AW411" s="9"/>
      <c r="AX411" s="9">
        <v>1.0000000000000007</v>
      </c>
      <c r="AY411" s="9">
        <v>0.9680000000000005</v>
      </c>
      <c r="AZ411" s="9"/>
      <c r="BA411" s="9">
        <v>0.9950000000000006</v>
      </c>
      <c r="BB411" s="9"/>
      <c r="BC411" s="9">
        <v>1.0000000000000007</v>
      </c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  <c r="DF411" s="9"/>
      <c r="DG411" s="9"/>
      <c r="DH411" s="9"/>
      <c r="DI411" s="9"/>
      <c r="DJ411" s="9"/>
      <c r="DK411" s="9"/>
      <c r="DL411" s="9"/>
      <c r="DM411" s="9"/>
      <c r="DN411" s="9"/>
      <c r="DO411" s="9"/>
      <c r="DP411" s="9"/>
      <c r="DQ411" s="9"/>
      <c r="DR411" s="9"/>
      <c r="DS411" s="9"/>
      <c r="DT411" s="9"/>
      <c r="DU411" s="9"/>
      <c r="DV411" s="9"/>
      <c r="DW411" s="9"/>
      <c r="DX411" s="9"/>
      <c r="DY411" s="9"/>
      <c r="DZ411" s="9"/>
      <c r="EA411" s="9"/>
      <c r="EB411" s="9"/>
      <c r="EC411" s="9"/>
      <c r="ED411" s="9"/>
      <c r="EE411" s="9"/>
      <c r="EF411" s="9"/>
      <c r="EG411" s="9"/>
    </row>
    <row r="412" ht="15.75" customHeight="1">
      <c r="B412" s="14">
        <v>404.5</v>
      </c>
      <c r="C412" s="8">
        <v>0.9920000000000008</v>
      </c>
      <c r="D412" s="9">
        <v>0.9930000000000008</v>
      </c>
      <c r="E412" s="9">
        <v>1.0002000093842687</v>
      </c>
      <c r="F412" s="9">
        <v>1.0000000000000004</v>
      </c>
      <c r="G412" s="9">
        <v>0.9859999999999999</v>
      </c>
      <c r="H412" s="9">
        <v>0.9990000000000006</v>
      </c>
      <c r="I412" s="9">
        <v>1.0024</v>
      </c>
      <c r="J412" s="9"/>
      <c r="K412" s="9"/>
      <c r="L412" s="9"/>
      <c r="M412" s="9"/>
      <c r="N412" s="9"/>
      <c r="O412" s="9">
        <v>0.9990000000000007</v>
      </c>
      <c r="P412" s="9">
        <v>0.9980000000000007</v>
      </c>
      <c r="Q412" s="9">
        <v>1.0000000000000004</v>
      </c>
      <c r="R412" s="10"/>
      <c r="S412" s="9">
        <v>1.0</v>
      </c>
      <c r="T412" s="9">
        <v>1.0000000000000007</v>
      </c>
      <c r="U412" s="10"/>
      <c r="V412" s="9">
        <v>1.0050000000000001</v>
      </c>
      <c r="W412" s="9">
        <v>1.0000000000000007</v>
      </c>
      <c r="X412" s="10"/>
      <c r="Y412" s="9">
        <v>0.9890000000000003</v>
      </c>
      <c r="Z412" s="9">
        <v>1.0000000000000004</v>
      </c>
      <c r="AA412" s="10"/>
      <c r="AB412" s="9">
        <v>1.0080000000000005</v>
      </c>
      <c r="AC412" s="9">
        <v>1.0000000000000007</v>
      </c>
      <c r="AD412" s="10"/>
      <c r="AE412" s="9">
        <v>0.9700000000000006</v>
      </c>
      <c r="AF412" s="9"/>
      <c r="AG412" s="9">
        <v>1.0000000000000007</v>
      </c>
      <c r="AH412" s="9">
        <v>1.0160000000000002</v>
      </c>
      <c r="AI412" s="9"/>
      <c r="AJ412" s="9">
        <v>1.0000000000000007</v>
      </c>
      <c r="AK412" s="9">
        <v>0.9940000000000007</v>
      </c>
      <c r="AL412" s="9">
        <v>1.0000000000000004</v>
      </c>
      <c r="AM412" s="9"/>
      <c r="AN412" s="9">
        <v>1.0000000000000004</v>
      </c>
      <c r="AO412" s="9"/>
      <c r="AP412" s="9"/>
      <c r="AQ412" s="9">
        <v>1.0000000000000004</v>
      </c>
      <c r="AR412" s="9"/>
      <c r="AS412" s="9">
        <v>1.0000000000000004</v>
      </c>
      <c r="AT412" s="9">
        <v>0.9983999999999985</v>
      </c>
      <c r="AU412" s="9">
        <v>0.9999999999999998</v>
      </c>
      <c r="AV412" s="9">
        <v>0.9910000000000004</v>
      </c>
      <c r="AW412" s="9"/>
      <c r="AX412" s="9">
        <v>1.0000000000000007</v>
      </c>
      <c r="AY412" s="9">
        <v>0.9680000000000005</v>
      </c>
      <c r="AZ412" s="9"/>
      <c r="BA412" s="9">
        <v>0.9950000000000006</v>
      </c>
      <c r="BB412" s="9"/>
      <c r="BC412" s="9">
        <v>1.0000000000000007</v>
      </c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  <c r="BT412" s="9"/>
      <c r="BU412" s="9"/>
      <c r="BV412" s="9"/>
      <c r="BW412" s="9"/>
      <c r="BX412" s="9"/>
      <c r="BY412" s="9"/>
      <c r="BZ412" s="9"/>
      <c r="CA412" s="9"/>
      <c r="CB412" s="9"/>
      <c r="CC412" s="9"/>
      <c r="CD412" s="9"/>
      <c r="CE412" s="9"/>
      <c r="CF412" s="9"/>
      <c r="CG412" s="9"/>
      <c r="CH412" s="9"/>
      <c r="CI412" s="9"/>
      <c r="CJ412" s="9"/>
      <c r="CK412" s="9"/>
      <c r="CL412" s="9"/>
      <c r="CM412" s="9"/>
      <c r="CN412" s="9"/>
      <c r="CO412" s="9"/>
      <c r="CP412" s="9"/>
      <c r="CQ412" s="9"/>
      <c r="CR412" s="9"/>
      <c r="CS412" s="9"/>
      <c r="CT412" s="9"/>
      <c r="CU412" s="9"/>
      <c r="CV412" s="9"/>
      <c r="CW412" s="9"/>
      <c r="CX412" s="9"/>
      <c r="CY412" s="9"/>
      <c r="CZ412" s="9"/>
      <c r="DA412" s="9"/>
      <c r="DB412" s="9"/>
      <c r="DC412" s="9"/>
      <c r="DD412" s="9"/>
      <c r="DE412" s="9"/>
      <c r="DF412" s="9"/>
      <c r="DG412" s="9"/>
      <c r="DH412" s="9"/>
      <c r="DI412" s="9"/>
      <c r="DJ412" s="9"/>
      <c r="DK412" s="9"/>
      <c r="DL412" s="9"/>
      <c r="DM412" s="9"/>
      <c r="DN412" s="9"/>
      <c r="DO412" s="9"/>
      <c r="DP412" s="9"/>
      <c r="DQ412" s="9"/>
      <c r="DR412" s="9"/>
      <c r="DS412" s="9"/>
      <c r="DT412" s="9"/>
      <c r="DU412" s="9"/>
      <c r="DV412" s="9"/>
      <c r="DW412" s="9"/>
      <c r="DX412" s="9"/>
      <c r="DY412" s="9"/>
      <c r="DZ412" s="9"/>
      <c r="EA412" s="9"/>
      <c r="EB412" s="9"/>
      <c r="EC412" s="9"/>
      <c r="ED412" s="9"/>
      <c r="EE412" s="9"/>
      <c r="EF412" s="9"/>
      <c r="EG412" s="9"/>
    </row>
    <row r="413" ht="15.75" customHeight="1">
      <c r="B413" s="14">
        <v>405.5</v>
      </c>
      <c r="C413" s="8">
        <v>0.9920000000000008</v>
      </c>
      <c r="D413" s="9">
        <v>0.9930000000000008</v>
      </c>
      <c r="E413" s="9">
        <v>1.0002000094104402</v>
      </c>
      <c r="F413" s="9">
        <v>1.0000000000000004</v>
      </c>
      <c r="G413" s="9">
        <v>0.9859999999999999</v>
      </c>
      <c r="H413" s="9">
        <v>0.9990000000000006</v>
      </c>
      <c r="I413" s="9">
        <v>1.0024</v>
      </c>
      <c r="J413" s="9"/>
      <c r="K413" s="9"/>
      <c r="L413" s="9"/>
      <c r="M413" s="9"/>
      <c r="N413" s="9"/>
      <c r="O413" s="9">
        <v>0.9990000000000007</v>
      </c>
      <c r="P413" s="9">
        <v>0.9980000000000007</v>
      </c>
      <c r="Q413" s="9">
        <v>1.0000000000000004</v>
      </c>
      <c r="R413" s="10"/>
      <c r="S413" s="9">
        <v>1.0</v>
      </c>
      <c r="T413" s="9">
        <v>1.0000000000000007</v>
      </c>
      <c r="U413" s="10"/>
      <c r="V413" s="9">
        <v>1.0050000000000001</v>
      </c>
      <c r="W413" s="9">
        <v>1.0000000000000007</v>
      </c>
      <c r="X413" s="10"/>
      <c r="Y413" s="9">
        <v>0.9890000000000003</v>
      </c>
      <c r="Z413" s="9">
        <v>1.0000000000000004</v>
      </c>
      <c r="AA413" s="10"/>
      <c r="AB413" s="9">
        <v>1.0080000000000005</v>
      </c>
      <c r="AC413" s="9">
        <v>1.0000000000000007</v>
      </c>
      <c r="AD413" s="10"/>
      <c r="AE413" s="9">
        <v>0.9700000000000006</v>
      </c>
      <c r="AF413" s="9"/>
      <c r="AG413" s="9">
        <v>1.0000000000000007</v>
      </c>
      <c r="AH413" s="9">
        <v>1.0160000000000002</v>
      </c>
      <c r="AI413" s="9"/>
      <c r="AJ413" s="9">
        <v>1.0000000000000007</v>
      </c>
      <c r="AK413" s="9">
        <v>0.9940000000000007</v>
      </c>
      <c r="AL413" s="9">
        <v>1.0000000000000004</v>
      </c>
      <c r="AM413" s="9"/>
      <c r="AN413" s="9">
        <v>1.0000000000000004</v>
      </c>
      <c r="AO413" s="9"/>
      <c r="AP413" s="9"/>
      <c r="AQ413" s="9">
        <v>1.0000000000000004</v>
      </c>
      <c r="AR413" s="9"/>
      <c r="AS413" s="9">
        <v>1.0000000000000004</v>
      </c>
      <c r="AT413" s="9">
        <v>0.9983999999999985</v>
      </c>
      <c r="AU413" s="9">
        <v>0.9999999999999998</v>
      </c>
      <c r="AV413" s="9">
        <v>0.9910000000000004</v>
      </c>
      <c r="AW413" s="9"/>
      <c r="AX413" s="9">
        <v>1.0000000000000007</v>
      </c>
      <c r="AY413" s="9">
        <v>0.9680000000000005</v>
      </c>
      <c r="AZ413" s="9"/>
      <c r="BA413" s="9">
        <v>0.9950000000000006</v>
      </c>
      <c r="BB413" s="9"/>
      <c r="BC413" s="9">
        <v>1.0000000000000007</v>
      </c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  <c r="DG413" s="9"/>
      <c r="DH413" s="9"/>
      <c r="DI413" s="9"/>
      <c r="DJ413" s="9"/>
      <c r="DK413" s="9"/>
      <c r="DL413" s="9"/>
      <c r="DM413" s="9"/>
      <c r="DN413" s="9"/>
      <c r="DO413" s="9"/>
      <c r="DP413" s="9"/>
      <c r="DQ413" s="9"/>
      <c r="DR413" s="9"/>
      <c r="DS413" s="9"/>
      <c r="DT413" s="9"/>
      <c r="DU413" s="9"/>
      <c r="DV413" s="9"/>
      <c r="DW413" s="9"/>
      <c r="DX413" s="9"/>
      <c r="DY413" s="9"/>
      <c r="DZ413" s="9"/>
      <c r="EA413" s="9"/>
      <c r="EB413" s="9"/>
      <c r="EC413" s="9"/>
      <c r="ED413" s="9"/>
      <c r="EE413" s="9"/>
      <c r="EF413" s="9"/>
      <c r="EG413" s="9"/>
    </row>
    <row r="414" ht="15.75" customHeight="1">
      <c r="B414" s="14">
        <v>406.5</v>
      </c>
      <c r="C414" s="8">
        <v>0.9920000000000008</v>
      </c>
      <c r="D414" s="9">
        <v>0.9930000000000008</v>
      </c>
      <c r="E414" s="9">
        <v>1.0002000094366117</v>
      </c>
      <c r="F414" s="9">
        <v>1.0000000000000004</v>
      </c>
      <c r="G414" s="9">
        <v>0.9859999999999999</v>
      </c>
      <c r="H414" s="9">
        <v>0.9990000000000006</v>
      </c>
      <c r="I414" s="9">
        <v>1.0024</v>
      </c>
      <c r="J414" s="9"/>
      <c r="K414" s="9"/>
      <c r="L414" s="9"/>
      <c r="M414" s="9"/>
      <c r="N414" s="9"/>
      <c r="O414" s="9">
        <v>0.9990000000000007</v>
      </c>
      <c r="P414" s="9">
        <v>0.9980000000000007</v>
      </c>
      <c r="Q414" s="9">
        <v>1.0000000000000004</v>
      </c>
      <c r="R414" s="10"/>
      <c r="S414" s="9">
        <v>1.0</v>
      </c>
      <c r="T414" s="9">
        <v>1.0000000000000007</v>
      </c>
      <c r="U414" s="10"/>
      <c r="V414" s="9">
        <v>1.0050000000000001</v>
      </c>
      <c r="W414" s="9">
        <v>1.0000000000000007</v>
      </c>
      <c r="X414" s="10"/>
      <c r="Y414" s="9">
        <v>0.9890000000000003</v>
      </c>
      <c r="Z414" s="9">
        <v>1.0000000000000004</v>
      </c>
      <c r="AA414" s="10"/>
      <c r="AB414" s="9">
        <v>1.0080000000000005</v>
      </c>
      <c r="AC414" s="9">
        <v>1.0000000000000007</v>
      </c>
      <c r="AD414" s="10"/>
      <c r="AE414" s="9">
        <v>0.9700000000000006</v>
      </c>
      <c r="AF414" s="9"/>
      <c r="AG414" s="9">
        <v>1.0000000000000007</v>
      </c>
      <c r="AH414" s="9">
        <v>1.0160000000000002</v>
      </c>
      <c r="AI414" s="9"/>
      <c r="AJ414" s="9">
        <v>1.0000000000000007</v>
      </c>
      <c r="AK414" s="9">
        <v>0.9940000000000007</v>
      </c>
      <c r="AL414" s="9">
        <v>1.0000000000000004</v>
      </c>
      <c r="AM414" s="9"/>
      <c r="AN414" s="9">
        <v>1.0000000000000004</v>
      </c>
      <c r="AO414" s="9"/>
      <c r="AP414" s="9"/>
      <c r="AQ414" s="9">
        <v>1.0000000000000004</v>
      </c>
      <c r="AR414" s="9"/>
      <c r="AS414" s="9">
        <v>1.0000000000000004</v>
      </c>
      <c r="AT414" s="9">
        <v>0.9983999999999985</v>
      </c>
      <c r="AU414" s="9">
        <v>0.9999999999999998</v>
      </c>
      <c r="AV414" s="9">
        <v>0.9910000000000004</v>
      </c>
      <c r="AW414" s="9"/>
      <c r="AX414" s="9">
        <v>1.0000000000000007</v>
      </c>
      <c r="AY414" s="9">
        <v>0.9680000000000005</v>
      </c>
      <c r="AZ414" s="9"/>
      <c r="BA414" s="9">
        <v>0.9950000000000006</v>
      </c>
      <c r="BB414" s="9"/>
      <c r="BC414" s="9">
        <v>1.0000000000000007</v>
      </c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  <c r="DM414" s="9"/>
      <c r="DN414" s="9"/>
      <c r="DO414" s="9"/>
      <c r="DP414" s="9"/>
      <c r="DQ414" s="9"/>
      <c r="DR414" s="9"/>
      <c r="DS414" s="9"/>
      <c r="DT414" s="9"/>
      <c r="DU414" s="9"/>
      <c r="DV414" s="9"/>
      <c r="DW414" s="9"/>
      <c r="DX414" s="9"/>
      <c r="DY414" s="9"/>
      <c r="DZ414" s="9"/>
      <c r="EA414" s="9"/>
      <c r="EB414" s="9"/>
      <c r="EC414" s="9"/>
      <c r="ED414" s="9"/>
      <c r="EE414" s="9"/>
      <c r="EF414" s="9"/>
      <c r="EG414" s="9"/>
    </row>
    <row r="415" ht="15.75" customHeight="1">
      <c r="B415" s="14">
        <v>407.5</v>
      </c>
      <c r="C415" s="8">
        <v>0.9920000000000008</v>
      </c>
      <c r="D415" s="9">
        <v>0.9930000000000008</v>
      </c>
      <c r="E415" s="9">
        <v>1.0002000094627832</v>
      </c>
      <c r="F415" s="9">
        <v>1.0000000000000004</v>
      </c>
      <c r="G415" s="9">
        <v>0.9859999999999999</v>
      </c>
      <c r="H415" s="9">
        <v>0.9990000000000006</v>
      </c>
      <c r="I415" s="9">
        <v>1.0024</v>
      </c>
      <c r="J415" s="9"/>
      <c r="K415" s="9"/>
      <c r="L415" s="9"/>
      <c r="M415" s="9"/>
      <c r="N415" s="9"/>
      <c r="O415" s="9">
        <v>0.9990000000000007</v>
      </c>
      <c r="P415" s="9">
        <v>0.9980000000000007</v>
      </c>
      <c r="Q415" s="9">
        <v>1.0000000000000004</v>
      </c>
      <c r="R415" s="10"/>
      <c r="S415" s="9">
        <v>1.0</v>
      </c>
      <c r="T415" s="9">
        <v>1.0000000000000007</v>
      </c>
      <c r="U415" s="10"/>
      <c r="V415" s="9">
        <v>1.0050000000000001</v>
      </c>
      <c r="W415" s="9">
        <v>1.0000000000000007</v>
      </c>
      <c r="X415" s="10"/>
      <c r="Y415" s="9">
        <v>0.9890000000000003</v>
      </c>
      <c r="Z415" s="9">
        <v>1.0000000000000004</v>
      </c>
      <c r="AA415" s="10"/>
      <c r="AB415" s="9">
        <v>1.0080000000000005</v>
      </c>
      <c r="AC415" s="9">
        <v>1.0000000000000007</v>
      </c>
      <c r="AD415" s="10"/>
      <c r="AE415" s="9">
        <v>0.9700000000000006</v>
      </c>
      <c r="AF415" s="9"/>
      <c r="AG415" s="9">
        <v>1.0000000000000007</v>
      </c>
      <c r="AH415" s="9">
        <v>1.0160000000000002</v>
      </c>
      <c r="AI415" s="9"/>
      <c r="AJ415" s="9">
        <v>1.0000000000000007</v>
      </c>
      <c r="AK415" s="9">
        <v>0.9940000000000007</v>
      </c>
      <c r="AL415" s="9">
        <v>1.0000000000000004</v>
      </c>
      <c r="AM415" s="9"/>
      <c r="AN415" s="9">
        <v>1.0000000000000004</v>
      </c>
      <c r="AO415" s="9"/>
      <c r="AP415" s="9"/>
      <c r="AQ415" s="9">
        <v>1.0000000000000004</v>
      </c>
      <c r="AR415" s="9"/>
      <c r="AS415" s="9">
        <v>1.0000000000000004</v>
      </c>
      <c r="AT415" s="9">
        <v>0.9983999999999985</v>
      </c>
      <c r="AU415" s="9">
        <v>0.9999999999999998</v>
      </c>
      <c r="AV415" s="9">
        <v>0.9910000000000004</v>
      </c>
      <c r="AW415" s="9"/>
      <c r="AX415" s="9">
        <v>1.0000000000000007</v>
      </c>
      <c r="AY415" s="9">
        <v>0.9680000000000005</v>
      </c>
      <c r="AZ415" s="9"/>
      <c r="BA415" s="9">
        <v>0.9950000000000006</v>
      </c>
      <c r="BB415" s="9"/>
      <c r="BC415" s="9">
        <v>1.0000000000000007</v>
      </c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  <c r="DI415" s="9"/>
      <c r="DJ415" s="9"/>
      <c r="DK415" s="9"/>
      <c r="DL415" s="9"/>
      <c r="DM415" s="9"/>
      <c r="DN415" s="9"/>
      <c r="DO415" s="9"/>
      <c r="DP415" s="9"/>
      <c r="DQ415" s="9"/>
      <c r="DR415" s="9"/>
      <c r="DS415" s="9"/>
      <c r="DT415" s="9"/>
      <c r="DU415" s="9"/>
      <c r="DV415" s="9"/>
      <c r="DW415" s="9"/>
      <c r="DX415" s="9"/>
      <c r="DY415" s="9"/>
      <c r="DZ415" s="9"/>
      <c r="EA415" s="9"/>
      <c r="EB415" s="9"/>
      <c r="EC415" s="9"/>
      <c r="ED415" s="9"/>
      <c r="EE415" s="9"/>
      <c r="EF415" s="9"/>
      <c r="EG415" s="9"/>
    </row>
    <row r="416" ht="15.75" customHeight="1">
      <c r="B416" s="14">
        <v>408.5</v>
      </c>
      <c r="C416" s="8">
        <v>0.9920000000000008</v>
      </c>
      <c r="D416" s="9">
        <v>0.9940000000000008</v>
      </c>
      <c r="E416" s="9">
        <v>1.0002000094889547</v>
      </c>
      <c r="F416" s="9">
        <v>1.0000000000000004</v>
      </c>
      <c r="G416" s="9">
        <v>0.9859999999999999</v>
      </c>
      <c r="H416" s="9">
        <v>0.9990000000000006</v>
      </c>
      <c r="I416" s="9">
        <v>1.0024</v>
      </c>
      <c r="J416" s="9"/>
      <c r="K416" s="9"/>
      <c r="L416" s="9"/>
      <c r="M416" s="9"/>
      <c r="N416" s="9"/>
      <c r="O416" s="9">
        <v>0.9990000000000007</v>
      </c>
      <c r="P416" s="9">
        <v>0.9980000000000007</v>
      </c>
      <c r="Q416" s="9">
        <v>1.0000000000000004</v>
      </c>
      <c r="R416" s="10"/>
      <c r="S416" s="9">
        <v>1.0</v>
      </c>
      <c r="T416" s="9">
        <v>1.0000000000000007</v>
      </c>
      <c r="U416" s="10"/>
      <c r="V416" s="9">
        <v>1.0050000000000001</v>
      </c>
      <c r="W416" s="9">
        <v>1.0000000000000007</v>
      </c>
      <c r="X416" s="10"/>
      <c r="Y416" s="9">
        <v>0.9890000000000003</v>
      </c>
      <c r="Z416" s="9">
        <v>1.0000000000000004</v>
      </c>
      <c r="AA416" s="10"/>
      <c r="AB416" s="9">
        <v>1.0080000000000005</v>
      </c>
      <c r="AC416" s="9">
        <v>1.0000000000000007</v>
      </c>
      <c r="AD416" s="10"/>
      <c r="AE416" s="9">
        <v>0.9700000000000006</v>
      </c>
      <c r="AF416" s="9"/>
      <c r="AG416" s="9">
        <v>1.0000000000000007</v>
      </c>
      <c r="AH416" s="9">
        <v>1.0160000000000002</v>
      </c>
      <c r="AI416" s="9"/>
      <c r="AJ416" s="9">
        <v>1.0000000000000007</v>
      </c>
      <c r="AK416" s="9">
        <v>0.9940000000000007</v>
      </c>
      <c r="AL416" s="9">
        <v>1.0000000000000004</v>
      </c>
      <c r="AM416" s="9"/>
      <c r="AN416" s="9">
        <v>1.0000000000000004</v>
      </c>
      <c r="AO416" s="9"/>
      <c r="AP416" s="9"/>
      <c r="AQ416" s="9">
        <v>1.0000000000000004</v>
      </c>
      <c r="AR416" s="9"/>
      <c r="AS416" s="9">
        <v>1.0000000000000004</v>
      </c>
      <c r="AT416" s="9">
        <v>0.9983999999999985</v>
      </c>
      <c r="AU416" s="9">
        <v>0.9999999999999998</v>
      </c>
      <c r="AV416" s="9">
        <v>0.9910000000000004</v>
      </c>
      <c r="AW416" s="9"/>
      <c r="AX416" s="9">
        <v>1.0000000000000007</v>
      </c>
      <c r="AY416" s="9">
        <v>0.9680000000000005</v>
      </c>
      <c r="AZ416" s="9"/>
      <c r="BA416" s="9">
        <v>0.9950000000000006</v>
      </c>
      <c r="BB416" s="9"/>
      <c r="BC416" s="9">
        <v>1.0000000000000007</v>
      </c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  <c r="BV416" s="9"/>
      <c r="BW416" s="9"/>
      <c r="BX416" s="9"/>
      <c r="BY416" s="9"/>
      <c r="BZ416" s="9"/>
      <c r="CA416" s="9"/>
      <c r="CB416" s="9"/>
      <c r="CC416" s="9"/>
      <c r="CD416" s="9"/>
      <c r="CE416" s="9"/>
      <c r="CF416" s="9"/>
      <c r="CG416" s="9"/>
      <c r="CH416" s="9"/>
      <c r="CI416" s="9"/>
      <c r="CJ416" s="9"/>
      <c r="CK416" s="9"/>
      <c r="CL416" s="9"/>
      <c r="CM416" s="9"/>
      <c r="CN416" s="9"/>
      <c r="CO416" s="9"/>
      <c r="CP416" s="9"/>
      <c r="CQ416" s="9"/>
      <c r="CR416" s="9"/>
      <c r="CS416" s="9"/>
      <c r="CT416" s="9"/>
      <c r="CU416" s="9"/>
      <c r="CV416" s="9"/>
      <c r="CW416" s="9"/>
      <c r="CX416" s="9"/>
      <c r="CY416" s="9"/>
      <c r="CZ416" s="9"/>
      <c r="DA416" s="9"/>
      <c r="DB416" s="9"/>
      <c r="DC416" s="9"/>
      <c r="DD416" s="9"/>
      <c r="DE416" s="9"/>
      <c r="DF416" s="9"/>
      <c r="DG416" s="9"/>
      <c r="DH416" s="9"/>
      <c r="DI416" s="9"/>
      <c r="DJ416" s="9"/>
      <c r="DK416" s="9"/>
      <c r="DL416" s="9"/>
      <c r="DM416" s="9"/>
      <c r="DN416" s="9"/>
      <c r="DO416" s="9"/>
      <c r="DP416" s="9"/>
      <c r="DQ416" s="9"/>
      <c r="DR416" s="9"/>
      <c r="DS416" s="9"/>
      <c r="DT416" s="9"/>
      <c r="DU416" s="9"/>
      <c r="DV416" s="9"/>
      <c r="DW416" s="9"/>
      <c r="DX416" s="9"/>
      <c r="DY416" s="9"/>
      <c r="DZ416" s="9"/>
      <c r="EA416" s="9"/>
      <c r="EB416" s="9"/>
      <c r="EC416" s="9"/>
      <c r="ED416" s="9"/>
      <c r="EE416" s="9"/>
      <c r="EF416" s="9"/>
      <c r="EG416" s="9"/>
    </row>
    <row r="417" ht="15.75" customHeight="1">
      <c r="B417" s="14">
        <v>409.5</v>
      </c>
      <c r="C417" s="8">
        <v>0.9920000000000008</v>
      </c>
      <c r="D417" s="9">
        <v>0.9940000000000008</v>
      </c>
      <c r="E417" s="9">
        <v>1.0002000095151262</v>
      </c>
      <c r="F417" s="9">
        <v>1.0000000000000004</v>
      </c>
      <c r="G417" s="9">
        <v>0.9859999999999999</v>
      </c>
      <c r="H417" s="9">
        <v>0.9990000000000006</v>
      </c>
      <c r="I417" s="9">
        <v>1.0024</v>
      </c>
      <c r="J417" s="9"/>
      <c r="K417" s="9"/>
      <c r="L417" s="9"/>
      <c r="M417" s="9"/>
      <c r="N417" s="9"/>
      <c r="O417" s="9">
        <v>0.9990000000000007</v>
      </c>
      <c r="P417" s="9">
        <v>0.9980000000000007</v>
      </c>
      <c r="Q417" s="9">
        <v>1.0000000000000004</v>
      </c>
      <c r="R417" s="10"/>
      <c r="S417" s="9">
        <v>1.0</v>
      </c>
      <c r="T417" s="9">
        <v>1.0000000000000007</v>
      </c>
      <c r="U417" s="10"/>
      <c r="V417" s="9">
        <v>1.0050000000000001</v>
      </c>
      <c r="W417" s="9">
        <v>1.0000000000000007</v>
      </c>
      <c r="X417" s="10"/>
      <c r="Y417" s="9">
        <v>0.9890000000000003</v>
      </c>
      <c r="Z417" s="9">
        <v>1.0000000000000004</v>
      </c>
      <c r="AA417" s="10"/>
      <c r="AB417" s="9">
        <v>1.0080000000000005</v>
      </c>
      <c r="AC417" s="9">
        <v>1.0000000000000007</v>
      </c>
      <c r="AD417" s="10"/>
      <c r="AE417" s="9">
        <v>0.9700000000000006</v>
      </c>
      <c r="AF417" s="9"/>
      <c r="AG417" s="9">
        <v>1.0000000000000007</v>
      </c>
      <c r="AH417" s="9">
        <v>1.0160000000000002</v>
      </c>
      <c r="AI417" s="9"/>
      <c r="AJ417" s="9">
        <v>1.0000000000000007</v>
      </c>
      <c r="AK417" s="9">
        <v>0.9940000000000007</v>
      </c>
      <c r="AL417" s="9">
        <v>1.0000000000000004</v>
      </c>
      <c r="AM417" s="9"/>
      <c r="AN417" s="9">
        <v>1.0000000000000004</v>
      </c>
      <c r="AO417" s="9"/>
      <c r="AP417" s="9"/>
      <c r="AQ417" s="9">
        <v>1.0000000000000004</v>
      </c>
      <c r="AR417" s="9"/>
      <c r="AS417" s="9">
        <v>1.0000000000000004</v>
      </c>
      <c r="AT417" s="9">
        <v>0.9983999999999985</v>
      </c>
      <c r="AU417" s="9">
        <v>0.9999999999999998</v>
      </c>
      <c r="AV417" s="9">
        <v>0.9910000000000004</v>
      </c>
      <c r="AW417" s="9"/>
      <c r="AX417" s="9">
        <v>1.0000000000000007</v>
      </c>
      <c r="AY417" s="9">
        <v>0.9680000000000005</v>
      </c>
      <c r="AZ417" s="9"/>
      <c r="BA417" s="9">
        <v>0.9950000000000006</v>
      </c>
      <c r="BB417" s="9"/>
      <c r="BC417" s="9">
        <v>1.0000000000000007</v>
      </c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  <c r="DI417" s="9"/>
      <c r="DJ417" s="9"/>
      <c r="DK417" s="9"/>
      <c r="DL417" s="9"/>
      <c r="DM417" s="9"/>
      <c r="DN417" s="9"/>
      <c r="DO417" s="9"/>
      <c r="DP417" s="9"/>
      <c r="DQ417" s="9"/>
      <c r="DR417" s="9"/>
      <c r="DS417" s="9"/>
      <c r="DT417" s="9"/>
      <c r="DU417" s="9"/>
      <c r="DV417" s="9"/>
      <c r="DW417" s="9"/>
      <c r="DX417" s="9"/>
      <c r="DY417" s="9"/>
      <c r="DZ417" s="9"/>
      <c r="EA417" s="9"/>
      <c r="EB417" s="9"/>
      <c r="EC417" s="9"/>
      <c r="ED417" s="9"/>
      <c r="EE417" s="9"/>
      <c r="EF417" s="9"/>
      <c r="EG417" s="9"/>
    </row>
    <row r="418" ht="15.75" customHeight="1">
      <c r="B418" s="14">
        <v>410.5</v>
      </c>
      <c r="C418" s="8">
        <v>0.9920000000000008</v>
      </c>
      <c r="D418" s="9">
        <v>0.9940000000000008</v>
      </c>
      <c r="E418" s="9">
        <v>1.0002000095412977</v>
      </c>
      <c r="F418" s="9">
        <v>1.0000000000000004</v>
      </c>
      <c r="G418" s="9">
        <v>0.9859999999999999</v>
      </c>
      <c r="H418" s="9">
        <v>0.9990000000000006</v>
      </c>
      <c r="I418" s="9">
        <v>1.0024</v>
      </c>
      <c r="J418" s="9"/>
      <c r="K418" s="9"/>
      <c r="L418" s="9"/>
      <c r="M418" s="9"/>
      <c r="N418" s="9"/>
      <c r="O418" s="9">
        <v>0.9990000000000007</v>
      </c>
      <c r="P418" s="9">
        <v>0.9980000000000007</v>
      </c>
      <c r="Q418" s="9">
        <v>1.0000000000000004</v>
      </c>
      <c r="R418" s="10"/>
      <c r="S418" s="9">
        <v>1.0</v>
      </c>
      <c r="T418" s="9">
        <v>1.0000000000000007</v>
      </c>
      <c r="U418" s="10"/>
      <c r="V418" s="9">
        <v>1.0050000000000001</v>
      </c>
      <c r="W418" s="9">
        <v>1.0000000000000007</v>
      </c>
      <c r="X418" s="10"/>
      <c r="Y418" s="9">
        <v>0.9890000000000003</v>
      </c>
      <c r="Z418" s="9">
        <v>1.0000000000000004</v>
      </c>
      <c r="AA418" s="10"/>
      <c r="AB418" s="9">
        <v>1.0080000000000005</v>
      </c>
      <c r="AC418" s="9">
        <v>1.0000000000000007</v>
      </c>
      <c r="AD418" s="10"/>
      <c r="AE418" s="9">
        <v>0.9700000000000006</v>
      </c>
      <c r="AF418" s="9"/>
      <c r="AG418" s="9">
        <v>1.0000000000000007</v>
      </c>
      <c r="AH418" s="9">
        <v>1.0160000000000002</v>
      </c>
      <c r="AI418" s="9"/>
      <c r="AJ418" s="9">
        <v>1.0000000000000007</v>
      </c>
      <c r="AK418" s="9">
        <v>0.9940000000000007</v>
      </c>
      <c r="AL418" s="9">
        <v>1.0000000000000004</v>
      </c>
      <c r="AM418" s="9"/>
      <c r="AN418" s="9">
        <v>1.0000000000000004</v>
      </c>
      <c r="AO418" s="9"/>
      <c r="AP418" s="9"/>
      <c r="AQ418" s="9">
        <v>1.0000000000000004</v>
      </c>
      <c r="AR418" s="9"/>
      <c r="AS418" s="9">
        <v>1.0000000000000004</v>
      </c>
      <c r="AT418" s="9">
        <v>0.9983999999999985</v>
      </c>
      <c r="AU418" s="9">
        <v>0.9999999999999998</v>
      </c>
      <c r="AV418" s="9">
        <v>0.9910000000000004</v>
      </c>
      <c r="AW418" s="9"/>
      <c r="AX418" s="9">
        <v>1.0000000000000007</v>
      </c>
      <c r="AY418" s="9">
        <v>0.9680000000000005</v>
      </c>
      <c r="AZ418" s="9"/>
      <c r="BA418" s="9">
        <v>0.9950000000000006</v>
      </c>
      <c r="BB418" s="9"/>
      <c r="BC418" s="9">
        <v>1.0000000000000007</v>
      </c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9"/>
      <c r="DM418" s="9"/>
      <c r="DN418" s="9"/>
      <c r="DO418" s="9"/>
      <c r="DP418" s="9"/>
      <c r="DQ418" s="9"/>
      <c r="DR418" s="9"/>
      <c r="DS418" s="9"/>
      <c r="DT418" s="9"/>
      <c r="DU418" s="9"/>
      <c r="DV418" s="9"/>
      <c r="DW418" s="9"/>
      <c r="DX418" s="9"/>
      <c r="DY418" s="9"/>
      <c r="DZ418" s="9"/>
      <c r="EA418" s="9"/>
      <c r="EB418" s="9"/>
      <c r="EC418" s="9"/>
      <c r="ED418" s="9"/>
      <c r="EE418" s="9"/>
      <c r="EF418" s="9"/>
      <c r="EG418" s="9"/>
    </row>
    <row r="419" ht="15.75" customHeight="1">
      <c r="B419" s="14">
        <v>411.5</v>
      </c>
      <c r="C419" s="8">
        <v>0.9920000000000008</v>
      </c>
      <c r="D419" s="9">
        <v>0.9940000000000008</v>
      </c>
      <c r="E419" s="9">
        <v>1.0002000095674692</v>
      </c>
      <c r="F419" s="9">
        <v>1.0000000000000004</v>
      </c>
      <c r="G419" s="9">
        <v>0.9859999999999999</v>
      </c>
      <c r="H419" s="9">
        <v>0.9990000000000006</v>
      </c>
      <c r="I419" s="9">
        <v>1.0024</v>
      </c>
      <c r="J419" s="9"/>
      <c r="K419" s="9"/>
      <c r="L419" s="9"/>
      <c r="M419" s="9"/>
      <c r="N419" s="9"/>
      <c r="O419" s="9">
        <v>0.9990000000000007</v>
      </c>
      <c r="P419" s="9">
        <v>0.9980000000000007</v>
      </c>
      <c r="Q419" s="9">
        <v>1.0000000000000004</v>
      </c>
      <c r="R419" s="10"/>
      <c r="S419" s="9">
        <v>1.0</v>
      </c>
      <c r="T419" s="9">
        <v>1.0000000000000007</v>
      </c>
      <c r="U419" s="10"/>
      <c r="V419" s="9">
        <v>1.0050000000000001</v>
      </c>
      <c r="W419" s="9">
        <v>1.0000000000000007</v>
      </c>
      <c r="X419" s="10"/>
      <c r="Y419" s="9">
        <v>0.9890000000000003</v>
      </c>
      <c r="Z419" s="9">
        <v>1.0000000000000004</v>
      </c>
      <c r="AA419" s="10"/>
      <c r="AB419" s="9">
        <v>1.0080000000000005</v>
      </c>
      <c r="AC419" s="9">
        <v>1.0000000000000007</v>
      </c>
      <c r="AD419" s="10"/>
      <c r="AE419" s="9">
        <v>0.9700000000000006</v>
      </c>
      <c r="AF419" s="9"/>
      <c r="AG419" s="9">
        <v>1.0000000000000007</v>
      </c>
      <c r="AH419" s="9">
        <v>1.0160000000000002</v>
      </c>
      <c r="AI419" s="9"/>
      <c r="AJ419" s="9">
        <v>1.0000000000000007</v>
      </c>
      <c r="AK419" s="9">
        <v>0.9940000000000007</v>
      </c>
      <c r="AL419" s="9">
        <v>1.0000000000000004</v>
      </c>
      <c r="AM419" s="9"/>
      <c r="AN419" s="9">
        <v>1.0000000000000004</v>
      </c>
      <c r="AO419" s="9"/>
      <c r="AP419" s="9"/>
      <c r="AQ419" s="9">
        <v>1.0000000000000004</v>
      </c>
      <c r="AR419" s="9"/>
      <c r="AS419" s="9">
        <v>1.0000000000000004</v>
      </c>
      <c r="AT419" s="9">
        <v>0.9985999999999985</v>
      </c>
      <c r="AU419" s="9">
        <v>0.9999999999999998</v>
      </c>
      <c r="AV419" s="9">
        <v>0.9910000000000004</v>
      </c>
      <c r="AW419" s="9"/>
      <c r="AX419" s="9">
        <v>1.0000000000000007</v>
      </c>
      <c r="AY419" s="9">
        <v>0.9680000000000005</v>
      </c>
      <c r="AZ419" s="9"/>
      <c r="BA419" s="9">
        <v>0.9950000000000006</v>
      </c>
      <c r="BB419" s="9"/>
      <c r="BC419" s="9">
        <v>1.0000000000000007</v>
      </c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  <c r="DG419" s="9"/>
      <c r="DH419" s="9"/>
      <c r="DI419" s="9"/>
      <c r="DJ419" s="9"/>
      <c r="DK419" s="9"/>
      <c r="DL419" s="9"/>
      <c r="DM419" s="9"/>
      <c r="DN419" s="9"/>
      <c r="DO419" s="9"/>
      <c r="DP419" s="9"/>
      <c r="DQ419" s="9"/>
      <c r="DR419" s="9"/>
      <c r="DS419" s="9"/>
      <c r="DT419" s="9"/>
      <c r="DU419" s="9"/>
      <c r="DV419" s="9"/>
      <c r="DW419" s="9"/>
      <c r="DX419" s="9"/>
      <c r="DY419" s="9"/>
      <c r="DZ419" s="9"/>
      <c r="EA419" s="9"/>
      <c r="EB419" s="9"/>
      <c r="EC419" s="9"/>
      <c r="ED419" s="9"/>
      <c r="EE419" s="9"/>
      <c r="EF419" s="9"/>
      <c r="EG419" s="9"/>
    </row>
    <row r="420" ht="15.75" customHeight="1">
      <c r="B420" s="14">
        <v>412.5</v>
      </c>
      <c r="C420" s="8">
        <v>0.9920000000000008</v>
      </c>
      <c r="D420" s="9">
        <v>0.9940000000000008</v>
      </c>
      <c r="E420" s="9">
        <v>1.0002000095936407</v>
      </c>
      <c r="F420" s="9">
        <v>1.0000000000000004</v>
      </c>
      <c r="G420" s="9">
        <v>0.9859999999999999</v>
      </c>
      <c r="H420" s="9">
        <v>0.9990000000000006</v>
      </c>
      <c r="I420" s="9">
        <v>1.0024</v>
      </c>
      <c r="J420" s="9"/>
      <c r="K420" s="9"/>
      <c r="L420" s="9"/>
      <c r="M420" s="9"/>
      <c r="N420" s="9"/>
      <c r="O420" s="9">
        <v>0.9990000000000007</v>
      </c>
      <c r="P420" s="9">
        <v>0.9980000000000007</v>
      </c>
      <c r="Q420" s="9">
        <v>1.0000000000000004</v>
      </c>
      <c r="R420" s="10"/>
      <c r="S420" s="9">
        <v>1.0</v>
      </c>
      <c r="T420" s="9">
        <v>1.0000000000000007</v>
      </c>
      <c r="U420" s="10"/>
      <c r="V420" s="9">
        <v>1.0050000000000001</v>
      </c>
      <c r="W420" s="9">
        <v>1.0000000000000007</v>
      </c>
      <c r="X420" s="10"/>
      <c r="Y420" s="9">
        <v>0.9890000000000003</v>
      </c>
      <c r="Z420" s="9">
        <v>1.0000000000000004</v>
      </c>
      <c r="AA420" s="10"/>
      <c r="AB420" s="9">
        <v>1.0080000000000005</v>
      </c>
      <c r="AC420" s="9">
        <v>1.0000000000000007</v>
      </c>
      <c r="AD420" s="10"/>
      <c r="AE420" s="9">
        <v>0.9700000000000006</v>
      </c>
      <c r="AF420" s="9"/>
      <c r="AG420" s="9">
        <v>1.0000000000000007</v>
      </c>
      <c r="AH420" s="9">
        <v>1.0160000000000002</v>
      </c>
      <c r="AI420" s="9"/>
      <c r="AJ420" s="9">
        <v>1.0000000000000007</v>
      </c>
      <c r="AK420" s="9">
        <v>0.9940000000000007</v>
      </c>
      <c r="AL420" s="9">
        <v>1.0000000000000004</v>
      </c>
      <c r="AM420" s="9"/>
      <c r="AN420" s="9">
        <v>1.0000000000000004</v>
      </c>
      <c r="AO420" s="9"/>
      <c r="AP420" s="9"/>
      <c r="AQ420" s="9">
        <v>1.0000000000000004</v>
      </c>
      <c r="AR420" s="9"/>
      <c r="AS420" s="9">
        <v>1.0000000000000004</v>
      </c>
      <c r="AT420" s="9">
        <v>0.9985999999999985</v>
      </c>
      <c r="AU420" s="9">
        <v>0.9999999999999998</v>
      </c>
      <c r="AV420" s="9">
        <v>0.9910000000000004</v>
      </c>
      <c r="AW420" s="9"/>
      <c r="AX420" s="9">
        <v>1.0000000000000007</v>
      </c>
      <c r="AY420" s="9">
        <v>0.9680000000000005</v>
      </c>
      <c r="AZ420" s="9"/>
      <c r="BA420" s="9">
        <v>0.9950000000000006</v>
      </c>
      <c r="BB420" s="9"/>
      <c r="BC420" s="9">
        <v>1.0000000000000007</v>
      </c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  <c r="DF420" s="9"/>
      <c r="DG420" s="9"/>
      <c r="DH420" s="9"/>
      <c r="DI420" s="9"/>
      <c r="DJ420" s="9"/>
      <c r="DK420" s="9"/>
      <c r="DL420" s="9"/>
      <c r="DM420" s="9"/>
      <c r="DN420" s="9"/>
      <c r="DO420" s="9"/>
      <c r="DP420" s="9"/>
      <c r="DQ420" s="9"/>
      <c r="DR420" s="9"/>
      <c r="DS420" s="9"/>
      <c r="DT420" s="9"/>
      <c r="DU420" s="9"/>
      <c r="DV420" s="9"/>
      <c r="DW420" s="9"/>
      <c r="DX420" s="9"/>
      <c r="DY420" s="9"/>
      <c r="DZ420" s="9"/>
      <c r="EA420" s="9"/>
      <c r="EB420" s="9"/>
      <c r="EC420" s="9"/>
      <c r="ED420" s="9"/>
      <c r="EE420" s="9"/>
      <c r="EF420" s="9"/>
      <c r="EG420" s="9"/>
    </row>
    <row r="421" ht="15.75" customHeight="1">
      <c r="B421" s="14">
        <v>413.5</v>
      </c>
      <c r="C421" s="8">
        <v>0.9920000000000008</v>
      </c>
      <c r="D421" s="9">
        <v>0.9950000000000008</v>
      </c>
      <c r="E421" s="9">
        <v>1.0002000096198123</v>
      </c>
      <c r="F421" s="9">
        <v>1.0000000000000004</v>
      </c>
      <c r="G421" s="9">
        <v>0.9859999999999999</v>
      </c>
      <c r="H421" s="9">
        <v>0.9990000000000006</v>
      </c>
      <c r="I421" s="9">
        <v>1.0024</v>
      </c>
      <c r="J421" s="9"/>
      <c r="K421" s="9"/>
      <c r="L421" s="9"/>
      <c r="M421" s="9"/>
      <c r="N421" s="9"/>
      <c r="O421" s="9">
        <v>0.9990000000000007</v>
      </c>
      <c r="P421" s="9">
        <v>0.9980000000000007</v>
      </c>
      <c r="Q421" s="9">
        <v>1.0000000000000004</v>
      </c>
      <c r="R421" s="10"/>
      <c r="S421" s="9">
        <v>1.0</v>
      </c>
      <c r="T421" s="9">
        <v>1.0000000000000007</v>
      </c>
      <c r="U421" s="10"/>
      <c r="V421" s="9">
        <v>1.0050000000000001</v>
      </c>
      <c r="W421" s="9">
        <v>1.0000000000000007</v>
      </c>
      <c r="X421" s="10"/>
      <c r="Y421" s="9">
        <v>0.9890000000000003</v>
      </c>
      <c r="Z421" s="9">
        <v>1.0000000000000004</v>
      </c>
      <c r="AA421" s="10"/>
      <c r="AB421" s="9">
        <v>1.0080000000000005</v>
      </c>
      <c r="AC421" s="9">
        <v>1.0000000000000007</v>
      </c>
      <c r="AD421" s="10"/>
      <c r="AE421" s="9">
        <v>0.9700000000000006</v>
      </c>
      <c r="AF421" s="9"/>
      <c r="AG421" s="9">
        <v>1.0000000000000007</v>
      </c>
      <c r="AH421" s="9">
        <v>1.0160000000000002</v>
      </c>
      <c r="AI421" s="9"/>
      <c r="AJ421" s="9">
        <v>1.0000000000000007</v>
      </c>
      <c r="AK421" s="9">
        <v>0.9940000000000007</v>
      </c>
      <c r="AL421" s="9">
        <v>1.0000000000000004</v>
      </c>
      <c r="AM421" s="9"/>
      <c r="AN421" s="9">
        <v>1.0000000000000004</v>
      </c>
      <c r="AO421" s="9"/>
      <c r="AP421" s="9"/>
      <c r="AQ421" s="9">
        <v>1.0000000000000004</v>
      </c>
      <c r="AR421" s="9"/>
      <c r="AS421" s="9">
        <v>1.0000000000000004</v>
      </c>
      <c r="AT421" s="9">
        <v>0.9985999999999985</v>
      </c>
      <c r="AU421" s="9">
        <v>0.9999999999999998</v>
      </c>
      <c r="AV421" s="9">
        <v>0.9910000000000004</v>
      </c>
      <c r="AW421" s="9"/>
      <c r="AX421" s="9">
        <v>1.0000000000000007</v>
      </c>
      <c r="AY421" s="9">
        <v>0.9680000000000005</v>
      </c>
      <c r="AZ421" s="9"/>
      <c r="BA421" s="9">
        <v>0.9950000000000006</v>
      </c>
      <c r="BB421" s="9"/>
      <c r="BC421" s="9">
        <v>1.0000000000000007</v>
      </c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9"/>
      <c r="DB421" s="9"/>
      <c r="DC421" s="9"/>
      <c r="DD421" s="9"/>
      <c r="DE421" s="9"/>
      <c r="DF421" s="9"/>
      <c r="DG421" s="9"/>
      <c r="DH421" s="9"/>
      <c r="DI421" s="9"/>
      <c r="DJ421" s="9"/>
      <c r="DK421" s="9"/>
      <c r="DL421" s="9"/>
      <c r="DM421" s="9"/>
      <c r="DN421" s="9"/>
      <c r="DO421" s="9"/>
      <c r="DP421" s="9"/>
      <c r="DQ421" s="9"/>
      <c r="DR421" s="9"/>
      <c r="DS421" s="9"/>
      <c r="DT421" s="9"/>
      <c r="DU421" s="9"/>
      <c r="DV421" s="9"/>
      <c r="DW421" s="9"/>
      <c r="DX421" s="9"/>
      <c r="DY421" s="9"/>
      <c r="DZ421" s="9"/>
      <c r="EA421" s="9"/>
      <c r="EB421" s="9"/>
      <c r="EC421" s="9"/>
      <c r="ED421" s="9"/>
      <c r="EE421" s="9"/>
      <c r="EF421" s="9"/>
      <c r="EG421" s="9"/>
    </row>
    <row r="422" ht="15.75" customHeight="1">
      <c r="B422" s="14">
        <v>414.5</v>
      </c>
      <c r="C422" s="8">
        <v>0.9920000000000008</v>
      </c>
      <c r="D422" s="9">
        <v>0.9950000000000008</v>
      </c>
      <c r="E422" s="9">
        <v>1.0002000096459838</v>
      </c>
      <c r="F422" s="9">
        <v>1.0000000000000004</v>
      </c>
      <c r="G422" s="9">
        <v>0.9859999999999999</v>
      </c>
      <c r="H422" s="9">
        <v>0.9990000000000006</v>
      </c>
      <c r="I422" s="9">
        <v>1.0024</v>
      </c>
      <c r="J422" s="9"/>
      <c r="K422" s="9"/>
      <c r="L422" s="9"/>
      <c r="M422" s="9"/>
      <c r="N422" s="9"/>
      <c r="O422" s="9">
        <v>0.9990000000000007</v>
      </c>
      <c r="P422" s="9">
        <v>0.9980000000000007</v>
      </c>
      <c r="Q422" s="9">
        <v>1.0000000000000004</v>
      </c>
      <c r="R422" s="10"/>
      <c r="S422" s="9">
        <v>1.0</v>
      </c>
      <c r="T422" s="9">
        <v>1.0000000000000007</v>
      </c>
      <c r="U422" s="10"/>
      <c r="V422" s="9">
        <v>1.0050000000000001</v>
      </c>
      <c r="W422" s="9">
        <v>1.0000000000000007</v>
      </c>
      <c r="X422" s="10"/>
      <c r="Y422" s="9">
        <v>0.9890000000000003</v>
      </c>
      <c r="Z422" s="9">
        <v>1.0000000000000004</v>
      </c>
      <c r="AA422" s="10"/>
      <c r="AB422" s="9">
        <v>1.0080000000000005</v>
      </c>
      <c r="AC422" s="9">
        <v>1.0000000000000007</v>
      </c>
      <c r="AD422" s="10"/>
      <c r="AE422" s="9">
        <v>0.9700000000000006</v>
      </c>
      <c r="AF422" s="9"/>
      <c r="AG422" s="9">
        <v>1.0000000000000007</v>
      </c>
      <c r="AH422" s="9">
        <v>1.0160000000000002</v>
      </c>
      <c r="AI422" s="9"/>
      <c r="AJ422" s="9">
        <v>1.0000000000000007</v>
      </c>
      <c r="AK422" s="9">
        <v>0.9940000000000007</v>
      </c>
      <c r="AL422" s="9">
        <v>1.0000000000000004</v>
      </c>
      <c r="AM422" s="9"/>
      <c r="AN422" s="9">
        <v>1.0000000000000004</v>
      </c>
      <c r="AO422" s="9"/>
      <c r="AP422" s="9"/>
      <c r="AQ422" s="9">
        <v>1.0000000000000004</v>
      </c>
      <c r="AR422" s="9"/>
      <c r="AS422" s="9">
        <v>1.0000000000000004</v>
      </c>
      <c r="AT422" s="9">
        <v>0.9985999999999985</v>
      </c>
      <c r="AU422" s="9">
        <v>0.9999999999999998</v>
      </c>
      <c r="AV422" s="9">
        <v>0.9910000000000004</v>
      </c>
      <c r="AW422" s="9"/>
      <c r="AX422" s="9">
        <v>1.0000000000000007</v>
      </c>
      <c r="AY422" s="9">
        <v>0.9680000000000005</v>
      </c>
      <c r="AZ422" s="9"/>
      <c r="BA422" s="9">
        <v>0.9950000000000006</v>
      </c>
      <c r="BB422" s="9"/>
      <c r="BC422" s="9">
        <v>1.0000000000000007</v>
      </c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9"/>
      <c r="DB422" s="9"/>
      <c r="DC422" s="9"/>
      <c r="DD422" s="9"/>
      <c r="DE422" s="9"/>
      <c r="DF422" s="9"/>
      <c r="DG422" s="9"/>
      <c r="DH422" s="9"/>
      <c r="DI422" s="9"/>
      <c r="DJ422" s="9"/>
      <c r="DK422" s="9"/>
      <c r="DL422" s="9"/>
      <c r="DM422" s="9"/>
      <c r="DN422" s="9"/>
      <c r="DO422" s="9"/>
      <c r="DP422" s="9"/>
      <c r="DQ422" s="9"/>
      <c r="DR422" s="9"/>
      <c r="DS422" s="9"/>
      <c r="DT422" s="9"/>
      <c r="DU422" s="9"/>
      <c r="DV422" s="9"/>
      <c r="DW422" s="9"/>
      <c r="DX422" s="9"/>
      <c r="DY422" s="9"/>
      <c r="DZ422" s="9"/>
      <c r="EA422" s="9"/>
      <c r="EB422" s="9"/>
      <c r="EC422" s="9"/>
      <c r="ED422" s="9"/>
      <c r="EE422" s="9"/>
      <c r="EF422" s="9"/>
      <c r="EG422" s="9"/>
    </row>
    <row r="423" ht="15.75" customHeight="1">
      <c r="B423" s="14">
        <v>415.5</v>
      </c>
      <c r="C423" s="8">
        <v>0.9940000000000008</v>
      </c>
      <c r="D423" s="9">
        <v>0.9950000000000008</v>
      </c>
      <c r="E423" s="9">
        <v>1.0002000096721553</v>
      </c>
      <c r="F423" s="9">
        <v>1.0000000000000004</v>
      </c>
      <c r="G423" s="9">
        <v>0.9859999999999999</v>
      </c>
      <c r="H423" s="9">
        <v>0.9990000000000006</v>
      </c>
      <c r="I423" s="9">
        <v>1.0024</v>
      </c>
      <c r="J423" s="9"/>
      <c r="K423" s="9"/>
      <c r="L423" s="9"/>
      <c r="M423" s="9"/>
      <c r="N423" s="9"/>
      <c r="O423" s="9">
        <v>0.9990000000000007</v>
      </c>
      <c r="P423" s="9">
        <v>0.9980000000000007</v>
      </c>
      <c r="Q423" s="9">
        <v>1.0000000000000004</v>
      </c>
      <c r="R423" s="10"/>
      <c r="S423" s="9">
        <v>1.0</v>
      </c>
      <c r="T423" s="9">
        <v>1.0000000000000007</v>
      </c>
      <c r="U423" s="10"/>
      <c r="V423" s="9">
        <v>1.0050000000000001</v>
      </c>
      <c r="W423" s="9">
        <v>1.0000000000000007</v>
      </c>
      <c r="X423" s="10"/>
      <c r="Y423" s="9">
        <v>0.9890000000000003</v>
      </c>
      <c r="Z423" s="9">
        <v>1.0000000000000004</v>
      </c>
      <c r="AA423" s="10"/>
      <c r="AB423" s="9">
        <v>1.0080000000000005</v>
      </c>
      <c r="AC423" s="9">
        <v>1.0000000000000007</v>
      </c>
      <c r="AD423" s="10"/>
      <c r="AE423" s="9">
        <v>0.9700000000000006</v>
      </c>
      <c r="AF423" s="9"/>
      <c r="AG423" s="9">
        <v>1.0000000000000007</v>
      </c>
      <c r="AH423" s="9">
        <v>1.0160000000000002</v>
      </c>
      <c r="AI423" s="9"/>
      <c r="AJ423" s="9">
        <v>1.0000000000000007</v>
      </c>
      <c r="AK423" s="9">
        <v>0.9940000000000007</v>
      </c>
      <c r="AL423" s="9">
        <v>1.0000000000000004</v>
      </c>
      <c r="AM423" s="9"/>
      <c r="AN423" s="9">
        <v>1.0000000000000004</v>
      </c>
      <c r="AO423" s="9"/>
      <c r="AP423" s="9"/>
      <c r="AQ423" s="9">
        <v>1.0000000000000004</v>
      </c>
      <c r="AR423" s="9"/>
      <c r="AS423" s="9">
        <v>1.0000000000000004</v>
      </c>
      <c r="AT423" s="9">
        <v>0.9987999999999985</v>
      </c>
      <c r="AU423" s="9">
        <v>0.9999999999999998</v>
      </c>
      <c r="AV423" s="9">
        <v>0.9910000000000004</v>
      </c>
      <c r="AW423" s="9"/>
      <c r="AX423" s="9">
        <v>1.0000000000000007</v>
      </c>
      <c r="AY423" s="9">
        <v>0.9680000000000005</v>
      </c>
      <c r="AZ423" s="9"/>
      <c r="BA423" s="9">
        <v>0.9950000000000006</v>
      </c>
      <c r="BB423" s="9"/>
      <c r="BC423" s="9">
        <v>1.0000000000000007</v>
      </c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9"/>
      <c r="DB423" s="9"/>
      <c r="DC423" s="9"/>
      <c r="DD423" s="9"/>
      <c r="DE423" s="9"/>
      <c r="DF423" s="9"/>
      <c r="DG423" s="9"/>
      <c r="DH423" s="9"/>
      <c r="DI423" s="9"/>
      <c r="DJ423" s="9"/>
      <c r="DK423" s="9"/>
      <c r="DL423" s="9"/>
      <c r="DM423" s="9"/>
      <c r="DN423" s="9"/>
      <c r="DO423" s="9"/>
      <c r="DP423" s="9"/>
      <c r="DQ423" s="9"/>
      <c r="DR423" s="9"/>
      <c r="DS423" s="9"/>
      <c r="DT423" s="9"/>
      <c r="DU423" s="9"/>
      <c r="DV423" s="9"/>
      <c r="DW423" s="9"/>
      <c r="DX423" s="9"/>
      <c r="DY423" s="9"/>
      <c r="DZ423" s="9"/>
      <c r="EA423" s="9"/>
      <c r="EB423" s="9"/>
      <c r="EC423" s="9"/>
      <c r="ED423" s="9"/>
      <c r="EE423" s="9"/>
      <c r="EF423" s="9"/>
      <c r="EG423" s="9"/>
    </row>
    <row r="424" ht="15.75" customHeight="1">
      <c r="B424" s="14">
        <v>416.5</v>
      </c>
      <c r="C424" s="8">
        <v>0.9940000000000008</v>
      </c>
      <c r="D424" s="9">
        <v>0.9950000000000008</v>
      </c>
      <c r="E424" s="9">
        <v>1.0002000096983268</v>
      </c>
      <c r="F424" s="9">
        <v>1.0000000000000004</v>
      </c>
      <c r="G424" s="9">
        <v>0.9859999999999999</v>
      </c>
      <c r="H424" s="9">
        <v>0.9990000000000006</v>
      </c>
      <c r="I424" s="9">
        <v>1.0024</v>
      </c>
      <c r="J424" s="9"/>
      <c r="K424" s="9"/>
      <c r="L424" s="9"/>
      <c r="M424" s="9"/>
      <c r="N424" s="9"/>
      <c r="O424" s="9">
        <v>0.9990000000000007</v>
      </c>
      <c r="P424" s="9">
        <v>0.9980000000000007</v>
      </c>
      <c r="Q424" s="9">
        <v>1.0000000000000004</v>
      </c>
      <c r="R424" s="10"/>
      <c r="S424" s="9">
        <v>1.0</v>
      </c>
      <c r="T424" s="9">
        <v>1.0000000000000007</v>
      </c>
      <c r="U424" s="10"/>
      <c r="V424" s="9">
        <v>1.0050000000000001</v>
      </c>
      <c r="W424" s="9">
        <v>1.0000000000000007</v>
      </c>
      <c r="X424" s="10"/>
      <c r="Y424" s="9">
        <v>0.9890000000000003</v>
      </c>
      <c r="Z424" s="9">
        <v>1.0000000000000004</v>
      </c>
      <c r="AA424" s="10"/>
      <c r="AB424" s="9">
        <v>1.0080000000000005</v>
      </c>
      <c r="AC424" s="9">
        <v>1.0000000000000007</v>
      </c>
      <c r="AD424" s="10"/>
      <c r="AE424" s="9">
        <v>0.9700000000000006</v>
      </c>
      <c r="AF424" s="9"/>
      <c r="AG424" s="9">
        <v>1.0000000000000007</v>
      </c>
      <c r="AH424" s="9">
        <v>1.0160000000000002</v>
      </c>
      <c r="AI424" s="9"/>
      <c r="AJ424" s="9">
        <v>1.0000000000000007</v>
      </c>
      <c r="AK424" s="9">
        <v>0.9940000000000007</v>
      </c>
      <c r="AL424" s="9">
        <v>1.0000000000000004</v>
      </c>
      <c r="AM424" s="9"/>
      <c r="AN424" s="9">
        <v>1.0000000000000004</v>
      </c>
      <c r="AO424" s="9"/>
      <c r="AP424" s="9"/>
      <c r="AQ424" s="9">
        <v>1.0000000000000004</v>
      </c>
      <c r="AR424" s="9"/>
      <c r="AS424" s="9">
        <v>1.0000000000000004</v>
      </c>
      <c r="AT424" s="9">
        <v>0.9987999999999985</v>
      </c>
      <c r="AU424" s="9">
        <v>0.9999999999999998</v>
      </c>
      <c r="AV424" s="9">
        <v>0.9910000000000004</v>
      </c>
      <c r="AW424" s="9"/>
      <c r="AX424" s="9">
        <v>1.0000000000000007</v>
      </c>
      <c r="AY424" s="9">
        <v>0.9680000000000005</v>
      </c>
      <c r="AZ424" s="9"/>
      <c r="BA424" s="9">
        <v>0.9950000000000006</v>
      </c>
      <c r="BB424" s="9"/>
      <c r="BC424" s="9">
        <v>1.0000000000000007</v>
      </c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  <c r="DI424" s="9"/>
      <c r="DJ424" s="9"/>
      <c r="DK424" s="9"/>
      <c r="DL424" s="9"/>
      <c r="DM424" s="9"/>
      <c r="DN424" s="9"/>
      <c r="DO424" s="9"/>
      <c r="DP424" s="9"/>
      <c r="DQ424" s="9"/>
      <c r="DR424" s="9"/>
      <c r="DS424" s="9"/>
      <c r="DT424" s="9"/>
      <c r="DU424" s="9"/>
      <c r="DV424" s="9"/>
      <c r="DW424" s="9"/>
      <c r="DX424" s="9"/>
      <c r="DY424" s="9"/>
      <c r="DZ424" s="9"/>
      <c r="EA424" s="9"/>
      <c r="EB424" s="9"/>
      <c r="EC424" s="9"/>
      <c r="ED424" s="9"/>
      <c r="EE424" s="9"/>
      <c r="EF424" s="9"/>
      <c r="EG424" s="9"/>
    </row>
    <row r="425" ht="15.75" customHeight="1">
      <c r="B425" s="14">
        <v>417.5</v>
      </c>
      <c r="C425" s="8">
        <v>0.9940000000000008</v>
      </c>
      <c r="D425" s="9">
        <v>0.9960000000000008</v>
      </c>
      <c r="E425" s="9">
        <v>1.0002000097244983</v>
      </c>
      <c r="F425" s="9">
        <v>1.0000000000000004</v>
      </c>
      <c r="G425" s="9">
        <v>0.9859999999999999</v>
      </c>
      <c r="H425" s="9">
        <v>0.9990000000000006</v>
      </c>
      <c r="I425" s="9">
        <v>1.0024</v>
      </c>
      <c r="J425" s="9"/>
      <c r="K425" s="9"/>
      <c r="L425" s="9"/>
      <c r="M425" s="9"/>
      <c r="N425" s="9"/>
      <c r="O425" s="9">
        <v>0.9990000000000007</v>
      </c>
      <c r="P425" s="9">
        <v>0.9980000000000007</v>
      </c>
      <c r="Q425" s="9">
        <v>1.0000000000000004</v>
      </c>
      <c r="R425" s="10"/>
      <c r="S425" s="9">
        <v>1.0</v>
      </c>
      <c r="T425" s="9">
        <v>1.0000000000000007</v>
      </c>
      <c r="U425" s="10"/>
      <c r="V425" s="9">
        <v>1.0050000000000001</v>
      </c>
      <c r="W425" s="9">
        <v>1.0000000000000007</v>
      </c>
      <c r="X425" s="10"/>
      <c r="Y425" s="9">
        <v>0.9890000000000003</v>
      </c>
      <c r="Z425" s="9">
        <v>1.0000000000000004</v>
      </c>
      <c r="AA425" s="10"/>
      <c r="AB425" s="9">
        <v>1.0080000000000005</v>
      </c>
      <c r="AC425" s="9">
        <v>1.0000000000000007</v>
      </c>
      <c r="AD425" s="10"/>
      <c r="AE425" s="9">
        <v>0.9700000000000006</v>
      </c>
      <c r="AF425" s="9"/>
      <c r="AG425" s="9">
        <v>1.0000000000000007</v>
      </c>
      <c r="AH425" s="9">
        <v>1.0160000000000002</v>
      </c>
      <c r="AI425" s="9"/>
      <c r="AJ425" s="9">
        <v>1.0000000000000007</v>
      </c>
      <c r="AK425" s="9">
        <v>0.9940000000000007</v>
      </c>
      <c r="AL425" s="9">
        <v>1.0000000000000004</v>
      </c>
      <c r="AM425" s="9"/>
      <c r="AN425" s="9">
        <v>1.0000000000000004</v>
      </c>
      <c r="AO425" s="9"/>
      <c r="AP425" s="9"/>
      <c r="AQ425" s="9">
        <v>1.0000000000000004</v>
      </c>
      <c r="AR425" s="9"/>
      <c r="AS425" s="9">
        <v>1.0000000000000004</v>
      </c>
      <c r="AT425" s="9">
        <v>0.9987999999999985</v>
      </c>
      <c r="AU425" s="9">
        <v>0.9999999999999998</v>
      </c>
      <c r="AV425" s="9">
        <v>0.9910000000000004</v>
      </c>
      <c r="AW425" s="9"/>
      <c r="AX425" s="9">
        <v>1.0000000000000007</v>
      </c>
      <c r="AY425" s="9">
        <v>0.9680000000000005</v>
      </c>
      <c r="AZ425" s="9"/>
      <c r="BA425" s="9">
        <v>0.9950000000000006</v>
      </c>
      <c r="BB425" s="9"/>
      <c r="BC425" s="9">
        <v>1.0000000000000007</v>
      </c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/>
      <c r="DA425" s="9"/>
      <c r="DB425" s="9"/>
      <c r="DC425" s="9"/>
      <c r="DD425" s="9"/>
      <c r="DE425" s="9"/>
      <c r="DF425" s="9"/>
      <c r="DG425" s="9"/>
      <c r="DH425" s="9"/>
      <c r="DI425" s="9"/>
      <c r="DJ425" s="9"/>
      <c r="DK425" s="9"/>
      <c r="DL425" s="9"/>
      <c r="DM425" s="9"/>
      <c r="DN425" s="9"/>
      <c r="DO425" s="9"/>
      <c r="DP425" s="9"/>
      <c r="DQ425" s="9"/>
      <c r="DR425" s="9"/>
      <c r="DS425" s="9"/>
      <c r="DT425" s="9"/>
      <c r="DU425" s="9"/>
      <c r="DV425" s="9"/>
      <c r="DW425" s="9"/>
      <c r="DX425" s="9"/>
      <c r="DY425" s="9"/>
      <c r="DZ425" s="9"/>
      <c r="EA425" s="9"/>
      <c r="EB425" s="9"/>
      <c r="EC425" s="9"/>
      <c r="ED425" s="9"/>
      <c r="EE425" s="9"/>
      <c r="EF425" s="9"/>
      <c r="EG425" s="9"/>
    </row>
    <row r="426" ht="15.75" customHeight="1">
      <c r="B426" s="14">
        <v>418.5</v>
      </c>
      <c r="C426" s="8">
        <v>0.9940000000000008</v>
      </c>
      <c r="D426" s="9">
        <v>0.9960000000000008</v>
      </c>
      <c r="E426" s="9">
        <v>1.0002000097506698</v>
      </c>
      <c r="F426" s="9">
        <v>1.0000000000000004</v>
      </c>
      <c r="G426" s="9">
        <v>0.9859999999999999</v>
      </c>
      <c r="H426" s="9">
        <v>0.9990000000000006</v>
      </c>
      <c r="I426" s="9">
        <v>1.0024</v>
      </c>
      <c r="J426" s="9"/>
      <c r="K426" s="9"/>
      <c r="L426" s="9"/>
      <c r="M426" s="9"/>
      <c r="N426" s="9"/>
      <c r="O426" s="9">
        <v>0.9990000000000007</v>
      </c>
      <c r="P426" s="9">
        <v>0.9980000000000007</v>
      </c>
      <c r="Q426" s="9">
        <v>1.0000000000000004</v>
      </c>
      <c r="R426" s="10"/>
      <c r="S426" s="9">
        <v>1.0</v>
      </c>
      <c r="T426" s="9">
        <v>1.0000000000000007</v>
      </c>
      <c r="U426" s="10"/>
      <c r="V426" s="9">
        <v>1.0050000000000001</v>
      </c>
      <c r="W426" s="9">
        <v>1.0000000000000007</v>
      </c>
      <c r="X426" s="10"/>
      <c r="Y426" s="9">
        <v>0.9890000000000003</v>
      </c>
      <c r="Z426" s="9">
        <v>1.0000000000000004</v>
      </c>
      <c r="AA426" s="10"/>
      <c r="AB426" s="9">
        <v>1.0080000000000005</v>
      </c>
      <c r="AC426" s="9">
        <v>1.0000000000000007</v>
      </c>
      <c r="AD426" s="10"/>
      <c r="AE426" s="9">
        <v>0.9700000000000006</v>
      </c>
      <c r="AF426" s="9"/>
      <c r="AG426" s="9">
        <v>1.0000000000000007</v>
      </c>
      <c r="AH426" s="9">
        <v>1.0160000000000002</v>
      </c>
      <c r="AI426" s="9"/>
      <c r="AJ426" s="9">
        <v>1.0000000000000007</v>
      </c>
      <c r="AK426" s="9">
        <v>0.9940000000000007</v>
      </c>
      <c r="AL426" s="9">
        <v>1.0000000000000004</v>
      </c>
      <c r="AM426" s="9"/>
      <c r="AN426" s="9">
        <v>1.0000000000000004</v>
      </c>
      <c r="AO426" s="9"/>
      <c r="AP426" s="9"/>
      <c r="AQ426" s="9">
        <v>1.0000000000000004</v>
      </c>
      <c r="AR426" s="9"/>
      <c r="AS426" s="9">
        <v>1.0000000000000004</v>
      </c>
      <c r="AT426" s="9">
        <v>0.9987999999999985</v>
      </c>
      <c r="AU426" s="9">
        <v>0.9999999999999998</v>
      </c>
      <c r="AV426" s="9">
        <v>0.9910000000000004</v>
      </c>
      <c r="AW426" s="9"/>
      <c r="AX426" s="9">
        <v>1.0000000000000007</v>
      </c>
      <c r="AY426" s="9">
        <v>0.9680000000000005</v>
      </c>
      <c r="AZ426" s="9"/>
      <c r="BA426" s="9">
        <v>0.9950000000000006</v>
      </c>
      <c r="BB426" s="9"/>
      <c r="BC426" s="9">
        <v>1.0000000000000007</v>
      </c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  <c r="DG426" s="9"/>
      <c r="DH426" s="9"/>
      <c r="DI426" s="9"/>
      <c r="DJ426" s="9"/>
      <c r="DK426" s="9"/>
      <c r="DL426" s="9"/>
      <c r="DM426" s="9"/>
      <c r="DN426" s="9"/>
      <c r="DO426" s="9"/>
      <c r="DP426" s="9"/>
      <c r="DQ426" s="9"/>
      <c r="DR426" s="9"/>
      <c r="DS426" s="9"/>
      <c r="DT426" s="9"/>
      <c r="DU426" s="9"/>
      <c r="DV426" s="9"/>
      <c r="DW426" s="9"/>
      <c r="DX426" s="9"/>
      <c r="DY426" s="9"/>
      <c r="DZ426" s="9"/>
      <c r="EA426" s="9"/>
      <c r="EB426" s="9"/>
      <c r="EC426" s="9"/>
      <c r="ED426" s="9"/>
      <c r="EE426" s="9"/>
      <c r="EF426" s="9"/>
      <c r="EG426" s="9"/>
    </row>
    <row r="427" ht="15.75" customHeight="1">
      <c r="B427" s="14">
        <v>419.5</v>
      </c>
      <c r="C427" s="8">
        <v>0.9940000000000008</v>
      </c>
      <c r="D427" s="9">
        <v>0.9960000000000008</v>
      </c>
      <c r="E427" s="9">
        <v>1.0002000097768413</v>
      </c>
      <c r="F427" s="9">
        <v>1.0000000000000004</v>
      </c>
      <c r="G427" s="9">
        <v>0.9859999999999999</v>
      </c>
      <c r="H427" s="9">
        <v>0.9990000000000006</v>
      </c>
      <c r="I427" s="9">
        <v>1.0024</v>
      </c>
      <c r="J427" s="9"/>
      <c r="K427" s="9"/>
      <c r="L427" s="9"/>
      <c r="M427" s="9"/>
      <c r="N427" s="9"/>
      <c r="O427" s="9">
        <v>0.9990000000000007</v>
      </c>
      <c r="P427" s="9">
        <v>0.9980000000000007</v>
      </c>
      <c r="Q427" s="9">
        <v>1.0000000000000004</v>
      </c>
      <c r="R427" s="10"/>
      <c r="S427" s="9">
        <v>1.0</v>
      </c>
      <c r="T427" s="9">
        <v>1.0000000000000007</v>
      </c>
      <c r="U427" s="10"/>
      <c r="V427" s="9">
        <v>1.0050000000000001</v>
      </c>
      <c r="W427" s="9">
        <v>1.0000000000000007</v>
      </c>
      <c r="X427" s="10"/>
      <c r="Y427" s="9">
        <v>0.9890000000000003</v>
      </c>
      <c r="Z427" s="9">
        <v>1.0000000000000004</v>
      </c>
      <c r="AA427" s="10"/>
      <c r="AB427" s="9">
        <v>1.0080000000000005</v>
      </c>
      <c r="AC427" s="9">
        <v>1.0000000000000007</v>
      </c>
      <c r="AD427" s="10"/>
      <c r="AE427" s="9">
        <v>0.9700000000000006</v>
      </c>
      <c r="AF427" s="9"/>
      <c r="AG427" s="9">
        <v>1.0000000000000007</v>
      </c>
      <c r="AH427" s="9">
        <v>1.0160000000000002</v>
      </c>
      <c r="AI427" s="9"/>
      <c r="AJ427" s="9">
        <v>1.0000000000000007</v>
      </c>
      <c r="AK427" s="9">
        <v>0.9940000000000007</v>
      </c>
      <c r="AL427" s="9">
        <v>1.0000000000000004</v>
      </c>
      <c r="AM427" s="9"/>
      <c r="AN427" s="9">
        <v>1.0000000000000004</v>
      </c>
      <c r="AO427" s="9"/>
      <c r="AP427" s="9"/>
      <c r="AQ427" s="9">
        <v>1.0000000000000004</v>
      </c>
      <c r="AR427" s="9"/>
      <c r="AS427" s="9">
        <v>1.0000000000000004</v>
      </c>
      <c r="AT427" s="9">
        <v>0.9987999999999985</v>
      </c>
      <c r="AU427" s="9">
        <v>0.9999999999999998</v>
      </c>
      <c r="AV427" s="9">
        <v>0.9910000000000004</v>
      </c>
      <c r="AW427" s="9"/>
      <c r="AX427" s="9">
        <v>1.0000000000000007</v>
      </c>
      <c r="AY427" s="9">
        <v>0.9680000000000005</v>
      </c>
      <c r="AZ427" s="9"/>
      <c r="BA427" s="9">
        <v>0.9950000000000006</v>
      </c>
      <c r="BB427" s="9"/>
      <c r="BC427" s="9">
        <v>1.0000000000000007</v>
      </c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  <c r="DF427" s="9"/>
      <c r="DG427" s="9"/>
      <c r="DH427" s="9"/>
      <c r="DI427" s="9"/>
      <c r="DJ427" s="9"/>
      <c r="DK427" s="9"/>
      <c r="DL427" s="9"/>
      <c r="DM427" s="9"/>
      <c r="DN427" s="9"/>
      <c r="DO427" s="9"/>
      <c r="DP427" s="9"/>
      <c r="DQ427" s="9"/>
      <c r="DR427" s="9"/>
      <c r="DS427" s="9"/>
      <c r="DT427" s="9"/>
      <c r="DU427" s="9"/>
      <c r="DV427" s="9"/>
      <c r="DW427" s="9"/>
      <c r="DX427" s="9"/>
      <c r="DY427" s="9"/>
      <c r="DZ427" s="9"/>
      <c r="EA427" s="9"/>
      <c r="EB427" s="9"/>
      <c r="EC427" s="9"/>
      <c r="ED427" s="9"/>
      <c r="EE427" s="9"/>
      <c r="EF427" s="9"/>
      <c r="EG427" s="9"/>
    </row>
    <row r="428" ht="15.75" customHeight="1">
      <c r="B428" s="14">
        <v>420.5</v>
      </c>
      <c r="C428" s="8">
        <v>0.9940000000000008</v>
      </c>
      <c r="D428" s="9">
        <v>0.9960000000000008</v>
      </c>
      <c r="E428" s="9">
        <v>1.0002000098030128</v>
      </c>
      <c r="F428" s="9">
        <v>1.0000000000000004</v>
      </c>
      <c r="G428" s="9">
        <v>0.9859999999999999</v>
      </c>
      <c r="H428" s="9">
        <v>0.9990000000000006</v>
      </c>
      <c r="I428" s="9">
        <v>1.0024</v>
      </c>
      <c r="J428" s="9"/>
      <c r="K428" s="9"/>
      <c r="L428" s="9"/>
      <c r="M428" s="9"/>
      <c r="N428" s="9"/>
      <c r="O428" s="9">
        <v>0.9990000000000007</v>
      </c>
      <c r="P428" s="9">
        <v>0.9980000000000007</v>
      </c>
      <c r="Q428" s="9">
        <v>1.0000000000000004</v>
      </c>
      <c r="R428" s="10"/>
      <c r="S428" s="9">
        <v>1.0</v>
      </c>
      <c r="T428" s="9">
        <v>1.0000000000000007</v>
      </c>
      <c r="U428" s="10"/>
      <c r="V428" s="9">
        <v>1.0050000000000001</v>
      </c>
      <c r="W428" s="9">
        <v>1.0000000000000007</v>
      </c>
      <c r="X428" s="10"/>
      <c r="Y428" s="9">
        <v>0.9890000000000003</v>
      </c>
      <c r="Z428" s="9">
        <v>1.0000000000000004</v>
      </c>
      <c r="AA428" s="10"/>
      <c r="AB428" s="9">
        <v>1.0080000000000005</v>
      </c>
      <c r="AC428" s="9">
        <v>1.0000000000000007</v>
      </c>
      <c r="AD428" s="10"/>
      <c r="AE428" s="9">
        <v>0.9700000000000006</v>
      </c>
      <c r="AF428" s="9"/>
      <c r="AG428" s="9">
        <v>1.0000000000000007</v>
      </c>
      <c r="AH428" s="9">
        <v>1.0160000000000002</v>
      </c>
      <c r="AI428" s="9"/>
      <c r="AJ428" s="9">
        <v>1.0000000000000007</v>
      </c>
      <c r="AK428" s="9">
        <v>0.9940000000000007</v>
      </c>
      <c r="AL428" s="9">
        <v>1.0000000000000004</v>
      </c>
      <c r="AM428" s="9"/>
      <c r="AN428" s="9">
        <v>1.0000000000000004</v>
      </c>
      <c r="AO428" s="9"/>
      <c r="AP428" s="9"/>
      <c r="AQ428" s="9">
        <v>1.0000000000000004</v>
      </c>
      <c r="AR428" s="9"/>
      <c r="AS428" s="9">
        <v>1.0000000000000004</v>
      </c>
      <c r="AT428" s="9">
        <v>0.9987999999999985</v>
      </c>
      <c r="AU428" s="9">
        <v>0.9999999999999998</v>
      </c>
      <c r="AV428" s="9">
        <v>0.9910000000000004</v>
      </c>
      <c r="AW428" s="9"/>
      <c r="AX428" s="9">
        <v>1.0000000000000007</v>
      </c>
      <c r="AY428" s="9">
        <v>0.9680000000000005</v>
      </c>
      <c r="AZ428" s="9"/>
      <c r="BA428" s="9">
        <v>0.9950000000000006</v>
      </c>
      <c r="BB428" s="9"/>
      <c r="BC428" s="9">
        <v>1.0000000000000007</v>
      </c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  <c r="DM428" s="9"/>
      <c r="DN428" s="9"/>
      <c r="DO428" s="9"/>
      <c r="DP428" s="9"/>
      <c r="DQ428" s="9"/>
      <c r="DR428" s="9"/>
      <c r="DS428" s="9"/>
      <c r="DT428" s="9"/>
      <c r="DU428" s="9"/>
      <c r="DV428" s="9"/>
      <c r="DW428" s="9"/>
      <c r="DX428" s="9"/>
      <c r="DY428" s="9"/>
      <c r="DZ428" s="9"/>
      <c r="EA428" s="9"/>
      <c r="EB428" s="9"/>
      <c r="EC428" s="9"/>
      <c r="ED428" s="9"/>
      <c r="EE428" s="9"/>
      <c r="EF428" s="9"/>
      <c r="EG428" s="9"/>
    </row>
    <row r="429" ht="15.75" customHeight="1">
      <c r="B429" s="14">
        <v>421.5</v>
      </c>
      <c r="C429" s="8">
        <v>0.9940000000000008</v>
      </c>
      <c r="D429" s="9">
        <v>0.9960000000000008</v>
      </c>
      <c r="E429" s="9">
        <v>1.0002000098291843</v>
      </c>
      <c r="F429" s="9">
        <v>1.0000000000000004</v>
      </c>
      <c r="G429" s="9">
        <v>0.9859999999999999</v>
      </c>
      <c r="H429" s="9">
        <v>0.9990000000000006</v>
      </c>
      <c r="I429" s="9">
        <v>1.0024</v>
      </c>
      <c r="J429" s="9"/>
      <c r="K429" s="9"/>
      <c r="L429" s="9"/>
      <c r="M429" s="9"/>
      <c r="N429" s="9"/>
      <c r="O429" s="9">
        <v>0.9990000000000007</v>
      </c>
      <c r="P429" s="9">
        <v>0.9980000000000007</v>
      </c>
      <c r="Q429" s="9">
        <v>1.0000000000000004</v>
      </c>
      <c r="R429" s="10"/>
      <c r="S429" s="9">
        <v>1.0</v>
      </c>
      <c r="T429" s="9">
        <v>1.0000000000000007</v>
      </c>
      <c r="U429" s="10"/>
      <c r="V429" s="9">
        <v>1.0050000000000001</v>
      </c>
      <c r="W429" s="9">
        <v>1.0000000000000007</v>
      </c>
      <c r="X429" s="10"/>
      <c r="Y429" s="9">
        <v>0.9890000000000003</v>
      </c>
      <c r="Z429" s="9">
        <v>1.0000000000000004</v>
      </c>
      <c r="AA429" s="10"/>
      <c r="AB429" s="9">
        <v>1.0080000000000005</v>
      </c>
      <c r="AC429" s="9">
        <v>1.0000000000000007</v>
      </c>
      <c r="AD429" s="10"/>
      <c r="AE429" s="9">
        <v>0.9700000000000006</v>
      </c>
      <c r="AF429" s="9"/>
      <c r="AG429" s="9">
        <v>1.0000000000000007</v>
      </c>
      <c r="AH429" s="9">
        <v>1.0160000000000002</v>
      </c>
      <c r="AI429" s="9"/>
      <c r="AJ429" s="9">
        <v>1.0000000000000007</v>
      </c>
      <c r="AK429" s="9">
        <v>0.9940000000000007</v>
      </c>
      <c r="AL429" s="9">
        <v>1.0000000000000004</v>
      </c>
      <c r="AM429" s="9"/>
      <c r="AN429" s="9">
        <v>1.0000000000000004</v>
      </c>
      <c r="AO429" s="9"/>
      <c r="AP429" s="9"/>
      <c r="AQ429" s="9">
        <v>1.0000000000000004</v>
      </c>
      <c r="AR429" s="9"/>
      <c r="AS429" s="9">
        <v>1.0000000000000004</v>
      </c>
      <c r="AT429" s="9">
        <v>0.9987999999999985</v>
      </c>
      <c r="AU429" s="9">
        <v>0.9999999999999998</v>
      </c>
      <c r="AV429" s="9">
        <v>0.9910000000000004</v>
      </c>
      <c r="AW429" s="9"/>
      <c r="AX429" s="9">
        <v>1.0000000000000007</v>
      </c>
      <c r="AY429" s="9">
        <v>0.9680000000000005</v>
      </c>
      <c r="AZ429" s="9"/>
      <c r="BA429" s="9">
        <v>0.9950000000000006</v>
      </c>
      <c r="BB429" s="9"/>
      <c r="BC429" s="9">
        <v>1.0000000000000007</v>
      </c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  <c r="DG429" s="9"/>
      <c r="DH429" s="9"/>
      <c r="DI429" s="9"/>
      <c r="DJ429" s="9"/>
      <c r="DK429" s="9"/>
      <c r="DL429" s="9"/>
      <c r="DM429" s="9"/>
      <c r="DN429" s="9"/>
      <c r="DO429" s="9"/>
      <c r="DP429" s="9"/>
      <c r="DQ429" s="9"/>
      <c r="DR429" s="9"/>
      <c r="DS429" s="9"/>
      <c r="DT429" s="9"/>
      <c r="DU429" s="9"/>
      <c r="DV429" s="9"/>
      <c r="DW429" s="9"/>
      <c r="DX429" s="9"/>
      <c r="DY429" s="9"/>
      <c r="DZ429" s="9"/>
      <c r="EA429" s="9"/>
      <c r="EB429" s="9"/>
      <c r="EC429" s="9"/>
      <c r="ED429" s="9"/>
      <c r="EE429" s="9"/>
      <c r="EF429" s="9"/>
      <c r="EG429" s="9"/>
    </row>
    <row r="430" ht="15.75" customHeight="1">
      <c r="B430" s="14">
        <v>422.5</v>
      </c>
      <c r="C430" s="8">
        <v>0.9940000000000008</v>
      </c>
      <c r="D430" s="9">
        <v>0.9960000000000008</v>
      </c>
      <c r="E430" s="9">
        <v>1.0002000098553558</v>
      </c>
      <c r="F430" s="9">
        <v>1.0000000000000004</v>
      </c>
      <c r="G430" s="9">
        <v>0.9859999999999999</v>
      </c>
      <c r="H430" s="9">
        <v>0.9990000000000006</v>
      </c>
      <c r="I430" s="9">
        <v>1.0024</v>
      </c>
      <c r="J430" s="9"/>
      <c r="K430" s="9"/>
      <c r="L430" s="9"/>
      <c r="M430" s="9"/>
      <c r="N430" s="9"/>
      <c r="O430" s="9">
        <v>0.9990000000000007</v>
      </c>
      <c r="P430" s="9">
        <v>0.9980000000000007</v>
      </c>
      <c r="Q430" s="9">
        <v>1.0000000000000004</v>
      </c>
      <c r="R430" s="10"/>
      <c r="S430" s="9">
        <v>1.0</v>
      </c>
      <c r="T430" s="9">
        <v>1.0000000000000007</v>
      </c>
      <c r="U430" s="10"/>
      <c r="V430" s="9">
        <v>1.0050000000000001</v>
      </c>
      <c r="W430" s="9">
        <v>1.0000000000000007</v>
      </c>
      <c r="X430" s="10"/>
      <c r="Y430" s="9">
        <v>0.9890000000000003</v>
      </c>
      <c r="Z430" s="9">
        <v>1.0000000000000004</v>
      </c>
      <c r="AA430" s="10"/>
      <c r="AB430" s="9">
        <v>1.0080000000000005</v>
      </c>
      <c r="AC430" s="9">
        <v>1.0000000000000007</v>
      </c>
      <c r="AD430" s="10"/>
      <c r="AE430" s="9">
        <v>0.9700000000000006</v>
      </c>
      <c r="AF430" s="9"/>
      <c r="AG430" s="9">
        <v>1.0000000000000007</v>
      </c>
      <c r="AH430" s="9">
        <v>1.0160000000000002</v>
      </c>
      <c r="AI430" s="9"/>
      <c r="AJ430" s="9">
        <v>1.0000000000000007</v>
      </c>
      <c r="AK430" s="9">
        <v>0.9940000000000007</v>
      </c>
      <c r="AL430" s="9">
        <v>1.0000000000000004</v>
      </c>
      <c r="AM430" s="9"/>
      <c r="AN430" s="9">
        <v>1.0000000000000004</v>
      </c>
      <c r="AO430" s="9"/>
      <c r="AP430" s="9"/>
      <c r="AQ430" s="9">
        <v>1.0000000000000004</v>
      </c>
      <c r="AR430" s="9"/>
      <c r="AS430" s="9">
        <v>1.0000000000000004</v>
      </c>
      <c r="AT430" s="9">
        <v>0.9987999999999985</v>
      </c>
      <c r="AU430" s="9">
        <v>0.9999999999999998</v>
      </c>
      <c r="AV430" s="9">
        <v>0.9910000000000004</v>
      </c>
      <c r="AW430" s="9"/>
      <c r="AX430" s="9">
        <v>1.0000000000000007</v>
      </c>
      <c r="AY430" s="9">
        <v>0.9680000000000005</v>
      </c>
      <c r="AZ430" s="9"/>
      <c r="BA430" s="9">
        <v>0.9950000000000006</v>
      </c>
      <c r="BB430" s="9"/>
      <c r="BC430" s="9">
        <v>1.0000000000000007</v>
      </c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  <c r="DF430" s="9"/>
      <c r="DG430" s="9"/>
      <c r="DH430" s="9"/>
      <c r="DI430" s="9"/>
      <c r="DJ430" s="9"/>
      <c r="DK430" s="9"/>
      <c r="DL430" s="9"/>
      <c r="DM430" s="9"/>
      <c r="DN430" s="9"/>
      <c r="DO430" s="9"/>
      <c r="DP430" s="9"/>
      <c r="DQ430" s="9"/>
      <c r="DR430" s="9"/>
      <c r="DS430" s="9"/>
      <c r="DT430" s="9"/>
      <c r="DU430" s="9"/>
      <c r="DV430" s="9"/>
      <c r="DW430" s="9"/>
      <c r="DX430" s="9"/>
      <c r="DY430" s="9"/>
      <c r="DZ430" s="9"/>
      <c r="EA430" s="9"/>
      <c r="EB430" s="9"/>
      <c r="EC430" s="9"/>
      <c r="ED430" s="9"/>
      <c r="EE430" s="9"/>
      <c r="EF430" s="9"/>
      <c r="EG430" s="9"/>
    </row>
    <row r="431" ht="15.75" customHeight="1">
      <c r="B431" s="14">
        <v>423.5</v>
      </c>
      <c r="C431" s="8">
        <v>0.9940000000000008</v>
      </c>
      <c r="D431" s="9">
        <v>0.9960000000000008</v>
      </c>
      <c r="E431" s="9">
        <v>1.0002000098815274</v>
      </c>
      <c r="F431" s="9">
        <v>1.0000000000000004</v>
      </c>
      <c r="G431" s="9">
        <v>0.9859999999999999</v>
      </c>
      <c r="H431" s="9">
        <v>0.9990000000000006</v>
      </c>
      <c r="I431" s="9">
        <v>1.0024</v>
      </c>
      <c r="J431" s="9"/>
      <c r="K431" s="9"/>
      <c r="L431" s="9"/>
      <c r="M431" s="9"/>
      <c r="N431" s="9"/>
      <c r="O431" s="9">
        <v>0.9990000000000007</v>
      </c>
      <c r="P431" s="9">
        <v>0.9980000000000007</v>
      </c>
      <c r="Q431" s="9">
        <v>1.0000000000000004</v>
      </c>
      <c r="R431" s="10"/>
      <c r="S431" s="9">
        <v>1.0</v>
      </c>
      <c r="T431" s="9">
        <v>1.0000000000000007</v>
      </c>
      <c r="U431" s="10"/>
      <c r="V431" s="9">
        <v>1.0050000000000001</v>
      </c>
      <c r="W431" s="9">
        <v>1.0000000000000007</v>
      </c>
      <c r="X431" s="10"/>
      <c r="Y431" s="9">
        <v>0.9890000000000003</v>
      </c>
      <c r="Z431" s="9">
        <v>1.0000000000000004</v>
      </c>
      <c r="AA431" s="10"/>
      <c r="AB431" s="9">
        <v>1.0080000000000005</v>
      </c>
      <c r="AC431" s="9">
        <v>1.0000000000000007</v>
      </c>
      <c r="AD431" s="10"/>
      <c r="AE431" s="9">
        <v>0.9700000000000006</v>
      </c>
      <c r="AF431" s="9"/>
      <c r="AG431" s="9">
        <v>1.0000000000000007</v>
      </c>
      <c r="AH431" s="9">
        <v>1.0160000000000002</v>
      </c>
      <c r="AI431" s="9"/>
      <c r="AJ431" s="9">
        <v>1.0000000000000007</v>
      </c>
      <c r="AK431" s="9">
        <v>0.9940000000000007</v>
      </c>
      <c r="AL431" s="9">
        <v>1.0000000000000004</v>
      </c>
      <c r="AM431" s="9"/>
      <c r="AN431" s="9">
        <v>1.0000000000000004</v>
      </c>
      <c r="AO431" s="9"/>
      <c r="AP431" s="9"/>
      <c r="AQ431" s="9">
        <v>1.0000000000000004</v>
      </c>
      <c r="AR431" s="9"/>
      <c r="AS431" s="9">
        <v>1.0000000000000004</v>
      </c>
      <c r="AT431" s="9">
        <v>0.9989999999999984</v>
      </c>
      <c r="AU431" s="9">
        <v>0.9999999999999998</v>
      </c>
      <c r="AV431" s="9">
        <v>0.9910000000000004</v>
      </c>
      <c r="AW431" s="9"/>
      <c r="AX431" s="9">
        <v>1.0000000000000007</v>
      </c>
      <c r="AY431" s="9">
        <v>0.9680000000000005</v>
      </c>
      <c r="AZ431" s="9"/>
      <c r="BA431" s="9">
        <v>0.9950000000000006</v>
      </c>
      <c r="BB431" s="9"/>
      <c r="BC431" s="9">
        <v>1.0000000000000007</v>
      </c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  <c r="DI431" s="9"/>
      <c r="DJ431" s="9"/>
      <c r="DK431" s="9"/>
      <c r="DL431" s="9"/>
      <c r="DM431" s="9"/>
      <c r="DN431" s="9"/>
      <c r="DO431" s="9"/>
      <c r="DP431" s="9"/>
      <c r="DQ431" s="9"/>
      <c r="DR431" s="9"/>
      <c r="DS431" s="9"/>
      <c r="DT431" s="9"/>
      <c r="DU431" s="9"/>
      <c r="DV431" s="9"/>
      <c r="DW431" s="9"/>
      <c r="DX431" s="9"/>
      <c r="DY431" s="9"/>
      <c r="DZ431" s="9"/>
      <c r="EA431" s="9"/>
      <c r="EB431" s="9"/>
      <c r="EC431" s="9"/>
      <c r="ED431" s="9"/>
      <c r="EE431" s="9"/>
      <c r="EF431" s="9"/>
      <c r="EG431" s="9"/>
    </row>
    <row r="432" ht="15.75" customHeight="1">
      <c r="B432" s="14">
        <v>424.5</v>
      </c>
      <c r="C432" s="8">
        <v>0.9960000000000008</v>
      </c>
      <c r="D432" s="9">
        <v>0.9960000000000008</v>
      </c>
      <c r="E432" s="9">
        <v>1.0002000099076989</v>
      </c>
      <c r="F432" s="9">
        <v>1.0000000000000004</v>
      </c>
      <c r="G432" s="9">
        <v>0.9859999999999999</v>
      </c>
      <c r="H432" s="9">
        <v>0.9990000000000006</v>
      </c>
      <c r="I432" s="9">
        <v>1.0024</v>
      </c>
      <c r="J432" s="9"/>
      <c r="K432" s="9"/>
      <c r="L432" s="9"/>
      <c r="M432" s="9"/>
      <c r="N432" s="9"/>
      <c r="O432" s="9">
        <v>0.9990000000000007</v>
      </c>
      <c r="P432" s="9">
        <v>0.9980000000000007</v>
      </c>
      <c r="Q432" s="9">
        <v>1.0000000000000004</v>
      </c>
      <c r="R432" s="10"/>
      <c r="S432" s="9">
        <v>1.0</v>
      </c>
      <c r="T432" s="9">
        <v>1.0000000000000007</v>
      </c>
      <c r="U432" s="10"/>
      <c r="V432" s="9">
        <v>1.0050000000000001</v>
      </c>
      <c r="W432" s="9">
        <v>1.0000000000000007</v>
      </c>
      <c r="X432" s="10"/>
      <c r="Y432" s="9">
        <v>0.9890000000000003</v>
      </c>
      <c r="Z432" s="9">
        <v>1.0000000000000004</v>
      </c>
      <c r="AA432" s="10"/>
      <c r="AB432" s="9">
        <v>1.0080000000000005</v>
      </c>
      <c r="AC432" s="9">
        <v>1.0000000000000007</v>
      </c>
      <c r="AD432" s="10"/>
      <c r="AE432" s="9">
        <v>0.9700000000000006</v>
      </c>
      <c r="AF432" s="9"/>
      <c r="AG432" s="9">
        <v>1.0000000000000007</v>
      </c>
      <c r="AH432" s="9">
        <v>1.0160000000000002</v>
      </c>
      <c r="AI432" s="9"/>
      <c r="AJ432" s="9">
        <v>1.0000000000000007</v>
      </c>
      <c r="AK432" s="9">
        <v>0.9940000000000007</v>
      </c>
      <c r="AL432" s="9">
        <v>1.0000000000000004</v>
      </c>
      <c r="AM432" s="9"/>
      <c r="AN432" s="9">
        <v>1.0000000000000004</v>
      </c>
      <c r="AO432" s="9"/>
      <c r="AP432" s="9"/>
      <c r="AQ432" s="9">
        <v>1.0000000000000004</v>
      </c>
      <c r="AR432" s="9"/>
      <c r="AS432" s="9">
        <v>1.0000000000000004</v>
      </c>
      <c r="AT432" s="9">
        <v>0.9989999999999984</v>
      </c>
      <c r="AU432" s="9">
        <v>0.9999999999999998</v>
      </c>
      <c r="AV432" s="9">
        <v>0.9910000000000004</v>
      </c>
      <c r="AW432" s="9"/>
      <c r="AX432" s="9">
        <v>1.0000000000000007</v>
      </c>
      <c r="AY432" s="9">
        <v>0.9680000000000005</v>
      </c>
      <c r="AZ432" s="9"/>
      <c r="BA432" s="9">
        <v>0.9950000000000006</v>
      </c>
      <c r="BB432" s="9"/>
      <c r="BC432" s="9">
        <v>1.0000000000000007</v>
      </c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  <c r="DG432" s="9"/>
      <c r="DH432" s="9"/>
      <c r="DI432" s="9"/>
      <c r="DJ432" s="9"/>
      <c r="DK432" s="9"/>
      <c r="DL432" s="9"/>
      <c r="DM432" s="9"/>
      <c r="DN432" s="9"/>
      <c r="DO432" s="9"/>
      <c r="DP432" s="9"/>
      <c r="DQ432" s="9"/>
      <c r="DR432" s="9"/>
      <c r="DS432" s="9"/>
      <c r="DT432" s="9"/>
      <c r="DU432" s="9"/>
      <c r="DV432" s="9"/>
      <c r="DW432" s="9"/>
      <c r="DX432" s="9"/>
      <c r="DY432" s="9"/>
      <c r="DZ432" s="9"/>
      <c r="EA432" s="9"/>
      <c r="EB432" s="9"/>
      <c r="EC432" s="9"/>
      <c r="ED432" s="9"/>
      <c r="EE432" s="9"/>
      <c r="EF432" s="9"/>
      <c r="EG432" s="9"/>
    </row>
    <row r="433" ht="15.75" customHeight="1">
      <c r="C433" s="8">
        <v>0.9960000000000008</v>
      </c>
      <c r="D433" s="9">
        <v>0.9960000000000008</v>
      </c>
      <c r="E433" s="9"/>
      <c r="F433" s="9">
        <v>1.0000000000000004</v>
      </c>
      <c r="G433" s="9">
        <v>0.9859999999999999</v>
      </c>
      <c r="H433" s="9">
        <v>0.9990000000000006</v>
      </c>
      <c r="I433" s="9"/>
      <c r="J433" s="9"/>
      <c r="K433" s="9"/>
      <c r="L433" s="9"/>
      <c r="M433" s="9"/>
      <c r="N433" s="9"/>
      <c r="O433" s="9">
        <v>0.9990000000000007</v>
      </c>
      <c r="P433" s="9">
        <v>0.9980000000000007</v>
      </c>
      <c r="Q433" s="9">
        <v>1.0000000000000004</v>
      </c>
      <c r="R433" s="10"/>
      <c r="S433" s="9">
        <v>1.0</v>
      </c>
      <c r="T433" s="9">
        <v>1.0000000000000007</v>
      </c>
      <c r="U433" s="10"/>
      <c r="V433" s="9">
        <v>1.0050000000000001</v>
      </c>
      <c r="W433" s="9">
        <v>1.0000000000000007</v>
      </c>
      <c r="X433" s="10"/>
      <c r="Y433" s="9">
        <v>0.9890000000000003</v>
      </c>
      <c r="Z433" s="9">
        <v>1.0000000000000004</v>
      </c>
      <c r="AA433" s="10"/>
      <c r="AB433" s="9">
        <v>1.0080000000000005</v>
      </c>
      <c r="AC433" s="9">
        <v>1.0000000000000007</v>
      </c>
      <c r="AD433" s="10"/>
      <c r="AE433" s="9">
        <v>0.9700000000000006</v>
      </c>
      <c r="AF433" s="9"/>
      <c r="AG433" s="9">
        <v>1.0000000000000007</v>
      </c>
      <c r="AH433" s="9">
        <v>1.0160000000000002</v>
      </c>
      <c r="AI433" s="9"/>
      <c r="AJ433" s="9">
        <v>1.0000000000000007</v>
      </c>
      <c r="AK433" s="9">
        <v>0.9940000000000007</v>
      </c>
      <c r="AL433" s="9">
        <v>1.0000000000000004</v>
      </c>
      <c r="AM433" s="9"/>
      <c r="AN433" s="9">
        <v>1.0000000000000004</v>
      </c>
      <c r="AO433" s="9"/>
      <c r="AP433" s="9"/>
      <c r="AQ433" s="9">
        <v>1.0000000000000004</v>
      </c>
      <c r="AR433" s="9"/>
      <c r="AS433" s="9">
        <v>1.0000000000000004</v>
      </c>
      <c r="AT433" s="9"/>
      <c r="AU433" s="9"/>
      <c r="AV433" s="9">
        <v>0.9910000000000004</v>
      </c>
      <c r="AW433" s="9"/>
      <c r="AX433" s="9">
        <v>1.0000000000000007</v>
      </c>
      <c r="AY433" s="9">
        <v>0.9680000000000005</v>
      </c>
      <c r="AZ433" s="9"/>
      <c r="BA433" s="9">
        <v>0.9950000000000006</v>
      </c>
      <c r="BB433" s="9"/>
      <c r="BC433" s="9">
        <v>1.0000000000000007</v>
      </c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  <c r="DG433" s="9"/>
      <c r="DH433" s="9"/>
      <c r="DI433" s="9"/>
      <c r="DJ433" s="9"/>
      <c r="DK433" s="9"/>
      <c r="DL433" s="9"/>
      <c r="DM433" s="9"/>
      <c r="DN433" s="9"/>
      <c r="DO433" s="9"/>
      <c r="DP433" s="9"/>
      <c r="DQ433" s="9"/>
      <c r="DR433" s="9"/>
      <c r="DS433" s="9"/>
      <c r="DT433" s="9"/>
      <c r="DU433" s="9"/>
      <c r="DV433" s="9"/>
      <c r="DW433" s="9"/>
      <c r="DX433" s="9"/>
      <c r="DY433" s="9"/>
      <c r="DZ433" s="9"/>
      <c r="EA433" s="9"/>
      <c r="EB433" s="9"/>
      <c r="EC433" s="9"/>
      <c r="ED433" s="9"/>
      <c r="EE433" s="9"/>
      <c r="EF433" s="9"/>
      <c r="EG433" s="9"/>
    </row>
    <row r="434" ht="15.75" customHeight="1">
      <c r="C434" s="8">
        <v>0.9960000000000008</v>
      </c>
      <c r="D434" s="9">
        <v>0.9960000000000008</v>
      </c>
      <c r="E434" s="9"/>
      <c r="F434" s="9">
        <v>1.0000000000000004</v>
      </c>
      <c r="G434" s="9">
        <v>0.9859999999999999</v>
      </c>
      <c r="H434" s="9">
        <v>0.9990000000000006</v>
      </c>
      <c r="I434" s="9"/>
      <c r="J434" s="9"/>
      <c r="K434" s="9"/>
      <c r="L434" s="9"/>
      <c r="M434" s="9"/>
      <c r="N434" s="9"/>
      <c r="O434" s="9">
        <v>0.9990000000000007</v>
      </c>
      <c r="P434" s="9">
        <v>0.9980000000000007</v>
      </c>
      <c r="Q434" s="9">
        <v>1.0000000000000004</v>
      </c>
      <c r="R434" s="10"/>
      <c r="S434" s="9">
        <v>1.0</v>
      </c>
      <c r="T434" s="9">
        <v>1.0000000000000007</v>
      </c>
      <c r="U434" s="10"/>
      <c r="V434" s="9">
        <v>1.0050000000000001</v>
      </c>
      <c r="W434" s="9">
        <v>1.0000000000000007</v>
      </c>
      <c r="X434" s="10"/>
      <c r="Y434" s="9">
        <v>0.9890000000000003</v>
      </c>
      <c r="Z434" s="9">
        <v>1.0000000000000004</v>
      </c>
      <c r="AA434" s="10"/>
      <c r="AB434" s="9">
        <v>1.0080000000000005</v>
      </c>
      <c r="AC434" s="9">
        <v>1.0000000000000007</v>
      </c>
      <c r="AD434" s="10"/>
      <c r="AE434" s="9">
        <v>0.9700000000000006</v>
      </c>
      <c r="AF434" s="9"/>
      <c r="AG434" s="9">
        <v>1.0000000000000007</v>
      </c>
      <c r="AH434" s="9">
        <v>1.0160000000000002</v>
      </c>
      <c r="AI434" s="9"/>
      <c r="AJ434" s="9">
        <v>1.0000000000000007</v>
      </c>
      <c r="AK434" s="9">
        <v>0.9940000000000007</v>
      </c>
      <c r="AL434" s="9">
        <v>1.0000000000000004</v>
      </c>
      <c r="AM434" s="9"/>
      <c r="AN434" s="9">
        <v>1.0000000000000004</v>
      </c>
      <c r="AO434" s="9"/>
      <c r="AP434" s="9"/>
      <c r="AQ434" s="9">
        <v>1.0000000000000004</v>
      </c>
      <c r="AR434" s="9"/>
      <c r="AS434" s="9">
        <v>1.0000000000000004</v>
      </c>
      <c r="AT434" s="9"/>
      <c r="AU434" s="9"/>
      <c r="AV434" s="9">
        <v>0.9910000000000004</v>
      </c>
      <c r="AW434" s="9"/>
      <c r="AX434" s="9">
        <v>1.0000000000000007</v>
      </c>
      <c r="AY434" s="9">
        <v>0.9680000000000005</v>
      </c>
      <c r="AZ434" s="9"/>
      <c r="BA434" s="9">
        <v>0.9950000000000006</v>
      </c>
      <c r="BB434" s="9"/>
      <c r="BC434" s="9">
        <v>1.0000000000000007</v>
      </c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  <c r="DG434" s="9"/>
      <c r="DH434" s="9"/>
      <c r="DI434" s="9"/>
      <c r="DJ434" s="9"/>
      <c r="DK434" s="9"/>
      <c r="DL434" s="9"/>
      <c r="DM434" s="9"/>
      <c r="DN434" s="9"/>
      <c r="DO434" s="9"/>
      <c r="DP434" s="9"/>
      <c r="DQ434" s="9"/>
      <c r="DR434" s="9"/>
      <c r="DS434" s="9"/>
      <c r="DT434" s="9"/>
      <c r="DU434" s="9"/>
      <c r="DV434" s="9"/>
      <c r="DW434" s="9"/>
      <c r="DX434" s="9"/>
      <c r="DY434" s="9"/>
      <c r="DZ434" s="9"/>
      <c r="EA434" s="9"/>
      <c r="EB434" s="9"/>
      <c r="EC434" s="9"/>
      <c r="ED434" s="9"/>
      <c r="EE434" s="9"/>
      <c r="EF434" s="9"/>
      <c r="EG434" s="9"/>
    </row>
    <row r="435" ht="15.75" customHeight="1">
      <c r="C435" s="8">
        <v>0.9970000000000008</v>
      </c>
      <c r="D435" s="9">
        <v>0.9960000000000008</v>
      </c>
      <c r="E435" s="9"/>
      <c r="F435" s="9">
        <v>1.0000000000000004</v>
      </c>
      <c r="G435" s="9">
        <v>0.9859999999999999</v>
      </c>
      <c r="H435" s="9">
        <v>0.9990000000000006</v>
      </c>
      <c r="I435" s="9"/>
      <c r="J435" s="9"/>
      <c r="K435" s="9"/>
      <c r="L435" s="9"/>
      <c r="M435" s="9"/>
      <c r="N435" s="9"/>
      <c r="O435" s="9">
        <v>0.9990000000000007</v>
      </c>
      <c r="P435" s="9">
        <v>0.9980000000000007</v>
      </c>
      <c r="Q435" s="9">
        <v>1.0000000000000004</v>
      </c>
      <c r="R435" s="10"/>
      <c r="S435" s="9">
        <v>1.0</v>
      </c>
      <c r="T435" s="9">
        <v>1.0000000000000007</v>
      </c>
      <c r="U435" s="10"/>
      <c r="V435" s="9">
        <v>1.0050000000000001</v>
      </c>
      <c r="W435" s="9">
        <v>1.0000000000000007</v>
      </c>
      <c r="X435" s="10"/>
      <c r="Y435" s="9">
        <v>0.9890000000000003</v>
      </c>
      <c r="Z435" s="9">
        <v>1.0000000000000004</v>
      </c>
      <c r="AA435" s="10"/>
      <c r="AB435" s="9">
        <v>1.0080000000000005</v>
      </c>
      <c r="AC435" s="9">
        <v>1.0000000000000007</v>
      </c>
      <c r="AD435" s="10"/>
      <c r="AE435" s="9">
        <v>0.9700000000000006</v>
      </c>
      <c r="AF435" s="9"/>
      <c r="AG435" s="9">
        <v>1.0000000000000007</v>
      </c>
      <c r="AH435" s="9">
        <v>1.0160000000000002</v>
      </c>
      <c r="AI435" s="9"/>
      <c r="AJ435" s="9">
        <v>1.0000000000000007</v>
      </c>
      <c r="AK435" s="9">
        <v>0.9940000000000007</v>
      </c>
      <c r="AL435" s="9">
        <v>1.0000000000000004</v>
      </c>
      <c r="AM435" s="9"/>
      <c r="AN435" s="9">
        <v>1.0000000000000004</v>
      </c>
      <c r="AO435" s="9"/>
      <c r="AP435" s="9"/>
      <c r="AQ435" s="9">
        <v>1.0000000000000004</v>
      </c>
      <c r="AR435" s="9"/>
      <c r="AS435" s="9">
        <v>1.0000000000000004</v>
      </c>
      <c r="AT435" s="9"/>
      <c r="AU435" s="9"/>
      <c r="AV435" s="9">
        <v>0.9910000000000004</v>
      </c>
      <c r="AW435" s="9"/>
      <c r="AX435" s="9">
        <v>1.0000000000000007</v>
      </c>
      <c r="AY435" s="9">
        <v>0.9680000000000005</v>
      </c>
      <c r="AZ435" s="9"/>
      <c r="BA435" s="9">
        <v>0.9950000000000006</v>
      </c>
      <c r="BB435" s="9"/>
      <c r="BC435" s="9">
        <v>1.0000000000000007</v>
      </c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  <c r="CA435" s="9"/>
      <c r="CB435" s="9"/>
      <c r="CC435" s="9"/>
      <c r="CD435" s="9"/>
      <c r="CE435" s="9"/>
      <c r="CF435" s="9"/>
      <c r="CG435" s="9"/>
      <c r="CH435" s="9"/>
      <c r="CI435" s="9"/>
      <c r="CJ435" s="9"/>
      <c r="CK435" s="9"/>
      <c r="CL435" s="9"/>
      <c r="CM435" s="9"/>
      <c r="CN435" s="9"/>
      <c r="CO435" s="9"/>
      <c r="CP435" s="9"/>
      <c r="CQ435" s="9"/>
      <c r="CR435" s="9"/>
      <c r="CS435" s="9"/>
      <c r="CT435" s="9"/>
      <c r="CU435" s="9"/>
      <c r="CV435" s="9"/>
      <c r="CW435" s="9"/>
      <c r="CX435" s="9"/>
      <c r="CY435" s="9"/>
      <c r="CZ435" s="9"/>
      <c r="DA435" s="9"/>
      <c r="DB435" s="9"/>
      <c r="DC435" s="9"/>
      <c r="DD435" s="9"/>
      <c r="DE435" s="9"/>
      <c r="DF435" s="9"/>
      <c r="DG435" s="9"/>
      <c r="DH435" s="9"/>
      <c r="DI435" s="9"/>
      <c r="DJ435" s="9"/>
      <c r="DK435" s="9"/>
      <c r="DL435" s="9"/>
      <c r="DM435" s="9"/>
      <c r="DN435" s="9"/>
      <c r="DO435" s="9"/>
      <c r="DP435" s="9"/>
      <c r="DQ435" s="9"/>
      <c r="DR435" s="9"/>
      <c r="DS435" s="9"/>
      <c r="DT435" s="9"/>
      <c r="DU435" s="9"/>
      <c r="DV435" s="9"/>
      <c r="DW435" s="9"/>
      <c r="DX435" s="9"/>
      <c r="DY435" s="9"/>
      <c r="DZ435" s="9"/>
      <c r="EA435" s="9"/>
      <c r="EB435" s="9"/>
      <c r="EC435" s="9"/>
      <c r="ED435" s="9"/>
      <c r="EE435" s="9"/>
      <c r="EF435" s="9"/>
      <c r="EG435" s="9"/>
    </row>
    <row r="436" ht="15.75" customHeight="1">
      <c r="C436" s="8">
        <v>0.9970000000000008</v>
      </c>
      <c r="D436" s="9">
        <v>0.9960000000000008</v>
      </c>
      <c r="E436" s="9"/>
      <c r="F436" s="9">
        <v>1.0000000000000004</v>
      </c>
      <c r="G436" s="9">
        <v>0.9859999999999999</v>
      </c>
      <c r="H436" s="9">
        <v>0.9990000000000006</v>
      </c>
      <c r="I436" s="9"/>
      <c r="J436" s="9"/>
      <c r="K436" s="9"/>
      <c r="L436" s="9"/>
      <c r="M436" s="9"/>
      <c r="N436" s="9"/>
      <c r="O436" s="9">
        <v>0.9990000000000007</v>
      </c>
      <c r="P436" s="9">
        <v>0.9980000000000007</v>
      </c>
      <c r="Q436" s="9">
        <v>1.0000000000000004</v>
      </c>
      <c r="R436" s="10"/>
      <c r="S436" s="9">
        <v>1.0</v>
      </c>
      <c r="T436" s="9">
        <v>1.0000000000000007</v>
      </c>
      <c r="U436" s="10"/>
      <c r="V436" s="9">
        <v>1.0050000000000001</v>
      </c>
      <c r="W436" s="9">
        <v>1.0000000000000007</v>
      </c>
      <c r="X436" s="10"/>
      <c r="Y436" s="9">
        <v>0.9890000000000003</v>
      </c>
      <c r="Z436" s="9">
        <v>1.0000000000000004</v>
      </c>
      <c r="AA436" s="10"/>
      <c r="AB436" s="9">
        <v>1.0080000000000005</v>
      </c>
      <c r="AC436" s="9">
        <v>1.0000000000000007</v>
      </c>
      <c r="AD436" s="10"/>
      <c r="AE436" s="9">
        <v>0.9700000000000006</v>
      </c>
      <c r="AF436" s="9"/>
      <c r="AG436" s="9">
        <v>1.0000000000000007</v>
      </c>
      <c r="AH436" s="9">
        <v>1.0160000000000002</v>
      </c>
      <c r="AI436" s="9"/>
      <c r="AJ436" s="9">
        <v>1.0000000000000007</v>
      </c>
      <c r="AK436" s="9">
        <v>0.9940000000000007</v>
      </c>
      <c r="AL436" s="9">
        <v>1.0000000000000004</v>
      </c>
      <c r="AM436" s="9"/>
      <c r="AN436" s="9">
        <v>1.0000000000000004</v>
      </c>
      <c r="AO436" s="9"/>
      <c r="AP436" s="9"/>
      <c r="AQ436" s="9">
        <v>1.0000000000000004</v>
      </c>
      <c r="AR436" s="9"/>
      <c r="AS436" s="9">
        <v>1.0000000000000004</v>
      </c>
      <c r="AT436" s="9"/>
      <c r="AU436" s="9"/>
      <c r="AV436" s="9">
        <v>0.9910000000000004</v>
      </c>
      <c r="AW436" s="9"/>
      <c r="AX436" s="9">
        <v>1.0000000000000007</v>
      </c>
      <c r="AY436" s="9">
        <v>0.9680000000000005</v>
      </c>
      <c r="AZ436" s="9"/>
      <c r="BA436" s="9">
        <v>0.9950000000000006</v>
      </c>
      <c r="BB436" s="9"/>
      <c r="BC436" s="9">
        <v>1.0000000000000007</v>
      </c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/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/>
      <c r="DA436" s="9"/>
      <c r="DB436" s="9"/>
      <c r="DC436" s="9"/>
      <c r="DD436" s="9"/>
      <c r="DE436" s="9"/>
      <c r="DF436" s="9"/>
      <c r="DG436" s="9"/>
      <c r="DH436" s="9"/>
      <c r="DI436" s="9"/>
      <c r="DJ436" s="9"/>
      <c r="DK436" s="9"/>
      <c r="DL436" s="9"/>
      <c r="DM436" s="9"/>
      <c r="DN436" s="9"/>
      <c r="DO436" s="9"/>
      <c r="DP436" s="9"/>
      <c r="DQ436" s="9"/>
      <c r="DR436" s="9"/>
      <c r="DS436" s="9"/>
      <c r="DT436" s="9"/>
      <c r="DU436" s="9"/>
      <c r="DV436" s="9"/>
      <c r="DW436" s="9"/>
      <c r="DX436" s="9"/>
      <c r="DY436" s="9"/>
      <c r="DZ436" s="9"/>
      <c r="EA436" s="9"/>
      <c r="EB436" s="9"/>
      <c r="EC436" s="9"/>
      <c r="ED436" s="9"/>
      <c r="EE436" s="9"/>
      <c r="EF436" s="9"/>
      <c r="EG436" s="9"/>
    </row>
    <row r="437" ht="15.75" customHeight="1">
      <c r="C437" s="8">
        <v>0.9970000000000008</v>
      </c>
      <c r="D437" s="9">
        <v>0.9960000000000008</v>
      </c>
      <c r="E437" s="9"/>
      <c r="F437" s="9">
        <v>1.0000000000000004</v>
      </c>
      <c r="G437" s="9">
        <v>0.9859999999999999</v>
      </c>
      <c r="H437" s="9">
        <v>0.9990000000000006</v>
      </c>
      <c r="I437" s="9"/>
      <c r="J437" s="9"/>
      <c r="K437" s="9"/>
      <c r="L437" s="9"/>
      <c r="M437" s="9"/>
      <c r="N437" s="9"/>
      <c r="O437" s="9">
        <v>0.9990000000000007</v>
      </c>
      <c r="P437" s="9">
        <v>0.9980000000000007</v>
      </c>
      <c r="Q437" s="9">
        <v>1.0000000000000004</v>
      </c>
      <c r="R437" s="10"/>
      <c r="S437" s="9">
        <v>1.0</v>
      </c>
      <c r="T437" s="9">
        <v>1.0000000000000007</v>
      </c>
      <c r="U437" s="10"/>
      <c r="V437" s="9">
        <v>1.0050000000000001</v>
      </c>
      <c r="W437" s="9">
        <v>1.0000000000000007</v>
      </c>
      <c r="X437" s="10"/>
      <c r="Y437" s="9">
        <v>0.9890000000000003</v>
      </c>
      <c r="Z437" s="9">
        <v>1.0000000000000004</v>
      </c>
      <c r="AA437" s="10"/>
      <c r="AB437" s="9">
        <v>1.0080000000000005</v>
      </c>
      <c r="AC437" s="9">
        <v>1.0000000000000007</v>
      </c>
      <c r="AD437" s="10"/>
      <c r="AE437" s="9">
        <v>0.9700000000000006</v>
      </c>
      <c r="AF437" s="9"/>
      <c r="AG437" s="9">
        <v>1.0000000000000007</v>
      </c>
      <c r="AH437" s="9">
        <v>1.0160000000000002</v>
      </c>
      <c r="AI437" s="9"/>
      <c r="AJ437" s="9">
        <v>1.0000000000000007</v>
      </c>
      <c r="AK437" s="9">
        <v>0.9940000000000007</v>
      </c>
      <c r="AL437" s="9">
        <v>1.0000000000000004</v>
      </c>
      <c r="AM437" s="9"/>
      <c r="AN437" s="9">
        <v>1.0000000000000004</v>
      </c>
      <c r="AO437" s="9"/>
      <c r="AP437" s="9"/>
      <c r="AQ437" s="9">
        <v>1.0000000000000004</v>
      </c>
      <c r="AR437" s="9"/>
      <c r="AS437" s="9">
        <v>1.0000000000000004</v>
      </c>
      <c r="AT437" s="9"/>
      <c r="AU437" s="9"/>
      <c r="AV437" s="9">
        <v>0.9910000000000004</v>
      </c>
      <c r="AW437" s="9"/>
      <c r="AX437" s="9">
        <v>1.0000000000000007</v>
      </c>
      <c r="AY437" s="9">
        <v>0.9680000000000005</v>
      </c>
      <c r="AZ437" s="9"/>
      <c r="BA437" s="9">
        <v>0.9950000000000006</v>
      </c>
      <c r="BB437" s="9"/>
      <c r="BC437" s="9">
        <v>1.0000000000000007</v>
      </c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/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/>
      <c r="DA437" s="9"/>
      <c r="DB437" s="9"/>
      <c r="DC437" s="9"/>
      <c r="DD437" s="9"/>
      <c r="DE437" s="9"/>
      <c r="DF437" s="9"/>
      <c r="DG437" s="9"/>
      <c r="DH437" s="9"/>
      <c r="DI437" s="9"/>
      <c r="DJ437" s="9"/>
      <c r="DK437" s="9"/>
      <c r="DL437" s="9"/>
      <c r="DM437" s="9"/>
      <c r="DN437" s="9"/>
      <c r="DO437" s="9"/>
      <c r="DP437" s="9"/>
      <c r="DQ437" s="9"/>
      <c r="DR437" s="9"/>
      <c r="DS437" s="9"/>
      <c r="DT437" s="9"/>
      <c r="DU437" s="9"/>
      <c r="DV437" s="9"/>
      <c r="DW437" s="9"/>
      <c r="DX437" s="9"/>
      <c r="DY437" s="9"/>
      <c r="DZ437" s="9"/>
      <c r="EA437" s="9"/>
      <c r="EB437" s="9"/>
      <c r="EC437" s="9"/>
      <c r="ED437" s="9"/>
      <c r="EE437" s="9"/>
      <c r="EF437" s="9"/>
      <c r="EG437" s="9"/>
    </row>
    <row r="438" ht="15.75" customHeight="1">
      <c r="C438" s="8">
        <v>0.9970000000000008</v>
      </c>
      <c r="D438" s="9">
        <v>0.9960000000000008</v>
      </c>
      <c r="E438" s="9"/>
      <c r="F438" s="9">
        <v>1.0000000000000004</v>
      </c>
      <c r="G438" s="9">
        <v>0.9859999999999999</v>
      </c>
      <c r="H438" s="9">
        <v>0.9990000000000006</v>
      </c>
      <c r="I438" s="9"/>
      <c r="J438" s="9"/>
      <c r="K438" s="9"/>
      <c r="L438" s="9"/>
      <c r="M438" s="9"/>
      <c r="N438" s="9"/>
      <c r="O438" s="9">
        <v>0.9990000000000007</v>
      </c>
      <c r="P438" s="9">
        <v>0.9980000000000007</v>
      </c>
      <c r="Q438" s="9">
        <v>1.0000000000000004</v>
      </c>
      <c r="R438" s="10"/>
      <c r="S438" s="9">
        <v>1.0</v>
      </c>
      <c r="T438" s="9">
        <v>1.0000000000000007</v>
      </c>
      <c r="U438" s="10"/>
      <c r="V438" s="9">
        <v>1.0050000000000001</v>
      </c>
      <c r="W438" s="9">
        <v>1.0000000000000007</v>
      </c>
      <c r="X438" s="10"/>
      <c r="Y438" s="9">
        <v>0.9890000000000003</v>
      </c>
      <c r="Z438" s="9">
        <v>1.0000000000000004</v>
      </c>
      <c r="AA438" s="10"/>
      <c r="AB438" s="9">
        <v>1.0080000000000005</v>
      </c>
      <c r="AC438" s="9">
        <v>1.0000000000000007</v>
      </c>
      <c r="AD438" s="10"/>
      <c r="AE438" s="9">
        <v>0.9700000000000006</v>
      </c>
      <c r="AF438" s="9"/>
      <c r="AG438" s="9">
        <v>1.0000000000000007</v>
      </c>
      <c r="AH438" s="9">
        <v>1.0160000000000002</v>
      </c>
      <c r="AI438" s="9"/>
      <c r="AJ438" s="9">
        <v>1.0000000000000007</v>
      </c>
      <c r="AK438" s="9">
        <v>0.9940000000000007</v>
      </c>
      <c r="AL438" s="9">
        <v>1.0000000000000004</v>
      </c>
      <c r="AM438" s="9"/>
      <c r="AN438" s="9">
        <v>1.0000000000000004</v>
      </c>
      <c r="AO438" s="9"/>
      <c r="AP438" s="9"/>
      <c r="AQ438" s="9">
        <v>1.0000000000000004</v>
      </c>
      <c r="AR438" s="9"/>
      <c r="AS438" s="9">
        <v>1.0000000000000004</v>
      </c>
      <c r="AT438" s="9"/>
      <c r="AU438" s="9"/>
      <c r="AV438" s="9">
        <v>0.9910000000000004</v>
      </c>
      <c r="AW438" s="9"/>
      <c r="AX438" s="9">
        <v>1.0000000000000007</v>
      </c>
      <c r="AY438" s="9">
        <v>0.9680000000000005</v>
      </c>
      <c r="AZ438" s="9"/>
      <c r="BA438" s="9">
        <v>0.9950000000000006</v>
      </c>
      <c r="BB438" s="9"/>
      <c r="BC438" s="9">
        <v>1.0000000000000007</v>
      </c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  <c r="CA438" s="9"/>
      <c r="CB438" s="9"/>
      <c r="CC438" s="9"/>
      <c r="CD438" s="9"/>
      <c r="CE438" s="9"/>
      <c r="CF438" s="9"/>
      <c r="CG438" s="9"/>
      <c r="CH438" s="9"/>
      <c r="CI438" s="9"/>
      <c r="CJ438" s="9"/>
      <c r="CK438" s="9"/>
      <c r="CL438" s="9"/>
      <c r="CM438" s="9"/>
      <c r="CN438" s="9"/>
      <c r="CO438" s="9"/>
      <c r="CP438" s="9"/>
      <c r="CQ438" s="9"/>
      <c r="CR438" s="9"/>
      <c r="CS438" s="9"/>
      <c r="CT438" s="9"/>
      <c r="CU438" s="9"/>
      <c r="CV438" s="9"/>
      <c r="CW438" s="9"/>
      <c r="CX438" s="9"/>
      <c r="CY438" s="9"/>
      <c r="CZ438" s="9"/>
      <c r="DA438" s="9"/>
      <c r="DB438" s="9"/>
      <c r="DC438" s="9"/>
      <c r="DD438" s="9"/>
      <c r="DE438" s="9"/>
      <c r="DF438" s="9"/>
      <c r="DG438" s="9"/>
      <c r="DH438" s="9"/>
      <c r="DI438" s="9"/>
      <c r="DJ438" s="9"/>
      <c r="DK438" s="9"/>
      <c r="DL438" s="9"/>
      <c r="DM438" s="9"/>
      <c r="DN438" s="9"/>
      <c r="DO438" s="9"/>
      <c r="DP438" s="9"/>
      <c r="DQ438" s="9"/>
      <c r="DR438" s="9"/>
      <c r="DS438" s="9"/>
      <c r="DT438" s="9"/>
      <c r="DU438" s="9"/>
      <c r="DV438" s="9"/>
      <c r="DW438" s="9"/>
      <c r="DX438" s="9"/>
      <c r="DY438" s="9"/>
      <c r="DZ438" s="9"/>
      <c r="EA438" s="9"/>
      <c r="EB438" s="9"/>
      <c r="EC438" s="9"/>
      <c r="ED438" s="9"/>
      <c r="EE438" s="9"/>
      <c r="EF438" s="9"/>
      <c r="EG438" s="9"/>
    </row>
    <row r="439" ht="15.75" customHeight="1">
      <c r="C439" s="8">
        <v>0.9970000000000008</v>
      </c>
      <c r="D439" s="9">
        <v>0.9960000000000008</v>
      </c>
      <c r="E439" s="9"/>
      <c r="F439" s="9">
        <v>1.0000000000000004</v>
      </c>
      <c r="G439" s="9">
        <v>0.9859999999999999</v>
      </c>
      <c r="H439" s="9">
        <v>0.9990000000000006</v>
      </c>
      <c r="I439" s="9"/>
      <c r="J439" s="9"/>
      <c r="K439" s="9"/>
      <c r="L439" s="9"/>
      <c r="M439" s="9"/>
      <c r="N439" s="9"/>
      <c r="O439" s="9">
        <v>0.9990000000000007</v>
      </c>
      <c r="P439" s="9">
        <v>0.9980000000000007</v>
      </c>
      <c r="Q439" s="9">
        <v>1.0000000000000004</v>
      </c>
      <c r="R439" s="10"/>
      <c r="S439" s="9">
        <v>1.0</v>
      </c>
      <c r="T439" s="9">
        <v>1.0000000000000007</v>
      </c>
      <c r="U439" s="10"/>
      <c r="V439" s="9">
        <v>1.0050000000000001</v>
      </c>
      <c r="W439" s="9">
        <v>1.0000000000000007</v>
      </c>
      <c r="X439" s="10"/>
      <c r="Y439" s="9">
        <v>0.9890000000000003</v>
      </c>
      <c r="Z439" s="9">
        <v>1.0000000000000004</v>
      </c>
      <c r="AA439" s="10"/>
      <c r="AB439" s="9">
        <v>1.0080000000000005</v>
      </c>
      <c r="AC439" s="9">
        <v>1.0000000000000007</v>
      </c>
      <c r="AD439" s="10"/>
      <c r="AE439" s="9">
        <v>0.9700000000000006</v>
      </c>
      <c r="AF439" s="9"/>
      <c r="AG439" s="9">
        <v>1.0000000000000007</v>
      </c>
      <c r="AH439" s="9">
        <v>1.0160000000000002</v>
      </c>
      <c r="AI439" s="9"/>
      <c r="AJ439" s="9">
        <v>1.0000000000000007</v>
      </c>
      <c r="AK439" s="9">
        <v>0.9940000000000007</v>
      </c>
      <c r="AL439" s="9">
        <v>1.0000000000000004</v>
      </c>
      <c r="AM439" s="9"/>
      <c r="AN439" s="9">
        <v>1.0000000000000004</v>
      </c>
      <c r="AO439" s="9"/>
      <c r="AP439" s="9"/>
      <c r="AQ439" s="9">
        <v>1.0000000000000004</v>
      </c>
      <c r="AR439" s="9"/>
      <c r="AS439" s="9">
        <v>1.0000000000000004</v>
      </c>
      <c r="AT439" s="9"/>
      <c r="AU439" s="9"/>
      <c r="AV439" s="9">
        <v>0.9910000000000004</v>
      </c>
      <c r="AW439" s="9"/>
      <c r="AX439" s="9">
        <v>1.0000000000000007</v>
      </c>
      <c r="AY439" s="9">
        <v>0.9680000000000005</v>
      </c>
      <c r="AZ439" s="9"/>
      <c r="BA439" s="9">
        <v>0.9950000000000006</v>
      </c>
      <c r="BB439" s="9"/>
      <c r="BC439" s="9">
        <v>1.0000000000000007</v>
      </c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  <c r="BV439" s="9"/>
      <c r="BW439" s="9"/>
      <c r="BX439" s="9"/>
      <c r="BY439" s="9"/>
      <c r="BZ439" s="9"/>
      <c r="CA439" s="9"/>
      <c r="CB439" s="9"/>
      <c r="CC439" s="9"/>
      <c r="CD439" s="9"/>
      <c r="CE439" s="9"/>
      <c r="CF439" s="9"/>
      <c r="CG439" s="9"/>
      <c r="CH439" s="9"/>
      <c r="CI439" s="9"/>
      <c r="CJ439" s="9"/>
      <c r="CK439" s="9"/>
      <c r="CL439" s="9"/>
      <c r="CM439" s="9"/>
      <c r="CN439" s="9"/>
      <c r="CO439" s="9"/>
      <c r="CP439" s="9"/>
      <c r="CQ439" s="9"/>
      <c r="CR439" s="9"/>
      <c r="CS439" s="9"/>
      <c r="CT439" s="9"/>
      <c r="CU439" s="9"/>
      <c r="CV439" s="9"/>
      <c r="CW439" s="9"/>
      <c r="CX439" s="9"/>
      <c r="CY439" s="9"/>
      <c r="CZ439" s="9"/>
      <c r="DA439" s="9"/>
      <c r="DB439" s="9"/>
      <c r="DC439" s="9"/>
      <c r="DD439" s="9"/>
      <c r="DE439" s="9"/>
      <c r="DF439" s="9"/>
      <c r="DG439" s="9"/>
      <c r="DH439" s="9"/>
      <c r="DI439" s="9"/>
      <c r="DJ439" s="9"/>
      <c r="DK439" s="9"/>
      <c r="DL439" s="9"/>
      <c r="DM439" s="9"/>
      <c r="DN439" s="9"/>
      <c r="DO439" s="9"/>
      <c r="DP439" s="9"/>
      <c r="DQ439" s="9"/>
      <c r="DR439" s="9"/>
      <c r="DS439" s="9"/>
      <c r="DT439" s="9"/>
      <c r="DU439" s="9"/>
      <c r="DV439" s="9"/>
      <c r="DW439" s="9"/>
      <c r="DX439" s="9"/>
      <c r="DY439" s="9"/>
      <c r="DZ439" s="9"/>
      <c r="EA439" s="9"/>
      <c r="EB439" s="9"/>
      <c r="EC439" s="9"/>
      <c r="ED439" s="9"/>
      <c r="EE439" s="9"/>
      <c r="EF439" s="9"/>
      <c r="EG439" s="9"/>
    </row>
    <row r="440" ht="15.75" customHeight="1">
      <c r="C440" s="8">
        <v>0.9970000000000008</v>
      </c>
      <c r="D440" s="9">
        <v>0.9980000000000008</v>
      </c>
      <c r="E440" s="9"/>
      <c r="F440" s="9">
        <v>1.0000000000000004</v>
      </c>
      <c r="G440" s="9">
        <v>0.9859999999999999</v>
      </c>
      <c r="H440" s="9">
        <v>0.9990000000000006</v>
      </c>
      <c r="I440" s="9"/>
      <c r="J440" s="9"/>
      <c r="K440" s="9"/>
      <c r="L440" s="9"/>
      <c r="M440" s="9"/>
      <c r="N440" s="9"/>
      <c r="O440" s="9">
        <v>0.9990000000000007</v>
      </c>
      <c r="P440" s="9">
        <v>0.9980000000000007</v>
      </c>
      <c r="Q440" s="9">
        <v>1.0000000000000004</v>
      </c>
      <c r="R440" s="10"/>
      <c r="S440" s="9">
        <v>1.0</v>
      </c>
      <c r="T440" s="9">
        <v>1.0000000000000007</v>
      </c>
      <c r="U440" s="10"/>
      <c r="V440" s="9">
        <v>1.0050000000000001</v>
      </c>
      <c r="W440" s="9">
        <v>1.0000000000000007</v>
      </c>
      <c r="X440" s="10"/>
      <c r="Y440" s="9">
        <v>0.9890000000000003</v>
      </c>
      <c r="Z440" s="9">
        <v>1.0000000000000004</v>
      </c>
      <c r="AA440" s="10"/>
      <c r="AB440" s="9">
        <v>1.0080000000000005</v>
      </c>
      <c r="AC440" s="9">
        <v>1.0000000000000007</v>
      </c>
      <c r="AD440" s="10"/>
      <c r="AE440" s="9">
        <v>0.9700000000000006</v>
      </c>
      <c r="AF440" s="9"/>
      <c r="AG440" s="9">
        <v>1.0000000000000007</v>
      </c>
      <c r="AH440" s="9">
        <v>1.0160000000000002</v>
      </c>
      <c r="AI440" s="9"/>
      <c r="AJ440" s="9">
        <v>1.0000000000000007</v>
      </c>
      <c r="AK440" s="9">
        <v>0.9940000000000007</v>
      </c>
      <c r="AL440" s="9">
        <v>1.0000000000000004</v>
      </c>
      <c r="AM440" s="9"/>
      <c r="AN440" s="9">
        <v>1.0000000000000004</v>
      </c>
      <c r="AO440" s="9"/>
      <c r="AP440" s="9"/>
      <c r="AQ440" s="9">
        <v>1.0000000000000004</v>
      </c>
      <c r="AR440" s="9"/>
      <c r="AS440" s="9">
        <v>1.0000000000000004</v>
      </c>
      <c r="AT440" s="9"/>
      <c r="AU440" s="9"/>
      <c r="AV440" s="9">
        <v>0.9910000000000004</v>
      </c>
      <c r="AW440" s="9"/>
      <c r="AX440" s="9">
        <v>1.0000000000000007</v>
      </c>
      <c r="AY440" s="9">
        <v>0.9680000000000005</v>
      </c>
      <c r="AZ440" s="9"/>
      <c r="BA440" s="9">
        <v>0.9950000000000006</v>
      </c>
      <c r="BB440" s="9"/>
      <c r="BC440" s="9">
        <v>1.0000000000000007</v>
      </c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  <c r="DF440" s="9"/>
      <c r="DG440" s="9"/>
      <c r="DH440" s="9"/>
      <c r="DI440" s="9"/>
      <c r="DJ440" s="9"/>
      <c r="DK440" s="9"/>
      <c r="DL440" s="9"/>
      <c r="DM440" s="9"/>
      <c r="DN440" s="9"/>
      <c r="DO440" s="9"/>
      <c r="DP440" s="9"/>
      <c r="DQ440" s="9"/>
      <c r="DR440" s="9"/>
      <c r="DS440" s="9"/>
      <c r="DT440" s="9"/>
      <c r="DU440" s="9"/>
      <c r="DV440" s="9"/>
      <c r="DW440" s="9"/>
      <c r="DX440" s="9"/>
      <c r="DY440" s="9"/>
      <c r="DZ440" s="9"/>
      <c r="EA440" s="9"/>
      <c r="EB440" s="9"/>
      <c r="EC440" s="9"/>
      <c r="ED440" s="9"/>
      <c r="EE440" s="9"/>
      <c r="EF440" s="9"/>
      <c r="EG440" s="9"/>
    </row>
    <row r="441" ht="15.75" customHeight="1">
      <c r="C441" s="8">
        <v>0.9970000000000008</v>
      </c>
      <c r="D441" s="9">
        <v>0.9980000000000008</v>
      </c>
      <c r="E441" s="9"/>
      <c r="F441" s="9">
        <v>1.0000000000000004</v>
      </c>
      <c r="G441" s="9">
        <v>0.9859999999999999</v>
      </c>
      <c r="H441" s="9">
        <v>0.9990000000000006</v>
      </c>
      <c r="I441" s="9"/>
      <c r="J441" s="9"/>
      <c r="K441" s="9"/>
      <c r="L441" s="9"/>
      <c r="M441" s="9"/>
      <c r="N441" s="9"/>
      <c r="O441" s="9">
        <v>0.9990000000000007</v>
      </c>
      <c r="P441" s="9">
        <v>0.9980000000000007</v>
      </c>
      <c r="Q441" s="9">
        <v>1.0000000000000004</v>
      </c>
      <c r="R441" s="10"/>
      <c r="S441" s="9">
        <v>1.0</v>
      </c>
      <c r="T441" s="9">
        <v>1.0000000000000007</v>
      </c>
      <c r="U441" s="10"/>
      <c r="V441" s="9">
        <v>1.0050000000000001</v>
      </c>
      <c r="W441" s="9">
        <v>1.0000000000000007</v>
      </c>
      <c r="X441" s="10"/>
      <c r="Y441" s="9">
        <v>0.9890000000000003</v>
      </c>
      <c r="Z441" s="9">
        <v>1.0000000000000004</v>
      </c>
      <c r="AA441" s="10"/>
      <c r="AB441" s="9">
        <v>1.0080000000000005</v>
      </c>
      <c r="AC441" s="9">
        <v>1.0000000000000007</v>
      </c>
      <c r="AD441" s="10"/>
      <c r="AE441" s="9">
        <v>0.9700000000000006</v>
      </c>
      <c r="AF441" s="9"/>
      <c r="AG441" s="9">
        <v>1.0000000000000007</v>
      </c>
      <c r="AH441" s="9">
        <v>1.0160000000000002</v>
      </c>
      <c r="AI441" s="9"/>
      <c r="AJ441" s="9">
        <v>1.0000000000000007</v>
      </c>
      <c r="AK441" s="9">
        <v>0.9940000000000007</v>
      </c>
      <c r="AL441" s="9">
        <v>1.0000000000000004</v>
      </c>
      <c r="AM441" s="9"/>
      <c r="AN441" s="9">
        <v>1.0000000000000004</v>
      </c>
      <c r="AO441" s="9"/>
      <c r="AP441" s="9"/>
      <c r="AQ441" s="9">
        <v>1.0000000000000004</v>
      </c>
      <c r="AR441" s="9"/>
      <c r="AS441" s="9">
        <v>1.0000000000000004</v>
      </c>
      <c r="AT441" s="9"/>
      <c r="AU441" s="9"/>
      <c r="AV441" s="9">
        <v>0.9910000000000004</v>
      </c>
      <c r="AW441" s="9"/>
      <c r="AX441" s="9">
        <v>1.0000000000000007</v>
      </c>
      <c r="AY441" s="9">
        <v>0.9680000000000005</v>
      </c>
      <c r="AZ441" s="9"/>
      <c r="BA441" s="9">
        <v>0.9950000000000006</v>
      </c>
      <c r="BB441" s="9"/>
      <c r="BC441" s="9">
        <v>1.0000000000000007</v>
      </c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  <c r="BV441" s="9"/>
      <c r="BW441" s="9"/>
      <c r="BX441" s="9"/>
      <c r="BY441" s="9"/>
      <c r="BZ441" s="9"/>
      <c r="CA441" s="9"/>
      <c r="CB441" s="9"/>
      <c r="CC441" s="9"/>
      <c r="CD441" s="9"/>
      <c r="CE441" s="9"/>
      <c r="CF441" s="9"/>
      <c r="CG441" s="9"/>
      <c r="CH441" s="9"/>
      <c r="CI441" s="9"/>
      <c r="CJ441" s="9"/>
      <c r="CK441" s="9"/>
      <c r="CL441" s="9"/>
      <c r="CM441" s="9"/>
      <c r="CN441" s="9"/>
      <c r="CO441" s="9"/>
      <c r="CP441" s="9"/>
      <c r="CQ441" s="9"/>
      <c r="CR441" s="9"/>
      <c r="CS441" s="9"/>
      <c r="CT441" s="9"/>
      <c r="CU441" s="9"/>
      <c r="CV441" s="9"/>
      <c r="CW441" s="9"/>
      <c r="CX441" s="9"/>
      <c r="CY441" s="9"/>
      <c r="CZ441" s="9"/>
      <c r="DA441" s="9"/>
      <c r="DB441" s="9"/>
      <c r="DC441" s="9"/>
      <c r="DD441" s="9"/>
      <c r="DE441" s="9"/>
      <c r="DF441" s="9"/>
      <c r="DG441" s="9"/>
      <c r="DH441" s="9"/>
      <c r="DI441" s="9"/>
      <c r="DJ441" s="9"/>
      <c r="DK441" s="9"/>
      <c r="DL441" s="9"/>
      <c r="DM441" s="9"/>
      <c r="DN441" s="9"/>
      <c r="DO441" s="9"/>
      <c r="DP441" s="9"/>
      <c r="DQ441" s="9"/>
      <c r="DR441" s="9"/>
      <c r="DS441" s="9"/>
      <c r="DT441" s="9"/>
      <c r="DU441" s="9"/>
      <c r="DV441" s="9"/>
      <c r="DW441" s="9"/>
      <c r="DX441" s="9"/>
      <c r="DY441" s="9"/>
      <c r="DZ441" s="9"/>
      <c r="EA441" s="9"/>
      <c r="EB441" s="9"/>
      <c r="EC441" s="9"/>
      <c r="ED441" s="9"/>
      <c r="EE441" s="9"/>
      <c r="EF441" s="9"/>
      <c r="EG441" s="9"/>
    </row>
    <row r="442" ht="15.75" customHeight="1">
      <c r="C442" s="8">
        <v>0.9970000000000008</v>
      </c>
      <c r="D442" s="9">
        <v>0.9980000000000008</v>
      </c>
      <c r="E442" s="9"/>
      <c r="F442" s="9">
        <v>1.0000000000000004</v>
      </c>
      <c r="G442" s="9">
        <v>0.9859999999999999</v>
      </c>
      <c r="H442" s="9">
        <v>0.9990000000000006</v>
      </c>
      <c r="I442" s="9"/>
      <c r="J442" s="9"/>
      <c r="K442" s="9"/>
      <c r="L442" s="9"/>
      <c r="M442" s="9"/>
      <c r="N442" s="9"/>
      <c r="O442" s="9">
        <v>0.9990000000000007</v>
      </c>
      <c r="P442" s="9">
        <v>0.9980000000000007</v>
      </c>
      <c r="Q442" s="9">
        <v>1.0000000000000004</v>
      </c>
      <c r="R442" s="10"/>
      <c r="S442" s="9">
        <v>1.0</v>
      </c>
      <c r="T442" s="9">
        <v>1.0000000000000007</v>
      </c>
      <c r="U442" s="10"/>
      <c r="V442" s="9">
        <v>1.0050000000000001</v>
      </c>
      <c r="W442" s="9">
        <v>1.0000000000000007</v>
      </c>
      <c r="X442" s="10"/>
      <c r="Y442" s="9">
        <v>0.9890000000000003</v>
      </c>
      <c r="Z442" s="9">
        <v>1.0000000000000004</v>
      </c>
      <c r="AA442" s="10"/>
      <c r="AB442" s="9">
        <v>1.0080000000000005</v>
      </c>
      <c r="AC442" s="9">
        <v>1.0000000000000007</v>
      </c>
      <c r="AD442" s="10"/>
      <c r="AE442" s="9">
        <v>0.9700000000000006</v>
      </c>
      <c r="AF442" s="9"/>
      <c r="AG442" s="9">
        <v>1.0000000000000007</v>
      </c>
      <c r="AH442" s="9">
        <v>1.0160000000000002</v>
      </c>
      <c r="AI442" s="9"/>
      <c r="AJ442" s="9">
        <v>1.0000000000000007</v>
      </c>
      <c r="AK442" s="9">
        <v>0.9940000000000007</v>
      </c>
      <c r="AL442" s="9">
        <v>1.0000000000000004</v>
      </c>
      <c r="AM442" s="9"/>
      <c r="AN442" s="9">
        <v>1.0000000000000004</v>
      </c>
      <c r="AO442" s="9"/>
      <c r="AP442" s="9"/>
      <c r="AQ442" s="9">
        <v>1.0000000000000004</v>
      </c>
      <c r="AR442" s="9"/>
      <c r="AS442" s="9">
        <v>1.0000000000000004</v>
      </c>
      <c r="AT442" s="9"/>
      <c r="AU442" s="9"/>
      <c r="AV442" s="9">
        <v>0.9910000000000004</v>
      </c>
      <c r="AW442" s="9"/>
      <c r="AX442" s="9">
        <v>1.0000000000000007</v>
      </c>
      <c r="AY442" s="9">
        <v>0.9680000000000005</v>
      </c>
      <c r="AZ442" s="9"/>
      <c r="BA442" s="9">
        <v>0.9950000000000006</v>
      </c>
      <c r="BB442" s="9"/>
      <c r="BC442" s="9">
        <v>1.0000000000000007</v>
      </c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  <c r="BO442" s="9"/>
      <c r="BP442" s="9"/>
      <c r="BQ442" s="9"/>
      <c r="BR442" s="9"/>
      <c r="BS442" s="9"/>
      <c r="BT442" s="9"/>
      <c r="BU442" s="9"/>
      <c r="BV442" s="9"/>
      <c r="BW442" s="9"/>
      <c r="BX442" s="9"/>
      <c r="BY442" s="9"/>
      <c r="BZ442" s="9"/>
      <c r="CA442" s="9"/>
      <c r="CB442" s="9"/>
      <c r="CC442" s="9"/>
      <c r="CD442" s="9"/>
      <c r="CE442" s="9"/>
      <c r="CF442" s="9"/>
      <c r="CG442" s="9"/>
      <c r="CH442" s="9"/>
      <c r="CI442" s="9"/>
      <c r="CJ442" s="9"/>
      <c r="CK442" s="9"/>
      <c r="CL442" s="9"/>
      <c r="CM442" s="9"/>
      <c r="CN442" s="9"/>
      <c r="CO442" s="9"/>
      <c r="CP442" s="9"/>
      <c r="CQ442" s="9"/>
      <c r="CR442" s="9"/>
      <c r="CS442" s="9"/>
      <c r="CT442" s="9"/>
      <c r="CU442" s="9"/>
      <c r="CV442" s="9"/>
      <c r="CW442" s="9"/>
      <c r="CX442" s="9"/>
      <c r="CY442" s="9"/>
      <c r="CZ442" s="9"/>
      <c r="DA442" s="9"/>
      <c r="DB442" s="9"/>
      <c r="DC442" s="9"/>
      <c r="DD442" s="9"/>
      <c r="DE442" s="9"/>
      <c r="DF442" s="9"/>
      <c r="DG442" s="9"/>
      <c r="DH442" s="9"/>
      <c r="DI442" s="9"/>
      <c r="DJ442" s="9"/>
      <c r="DK442" s="9"/>
      <c r="DL442" s="9"/>
      <c r="DM442" s="9"/>
      <c r="DN442" s="9"/>
      <c r="DO442" s="9"/>
      <c r="DP442" s="9"/>
      <c r="DQ442" s="9"/>
      <c r="DR442" s="9"/>
      <c r="DS442" s="9"/>
      <c r="DT442" s="9"/>
      <c r="DU442" s="9"/>
      <c r="DV442" s="9"/>
      <c r="DW442" s="9"/>
      <c r="DX442" s="9"/>
      <c r="DY442" s="9"/>
      <c r="DZ442" s="9"/>
      <c r="EA442" s="9"/>
      <c r="EB442" s="9"/>
      <c r="EC442" s="9"/>
      <c r="ED442" s="9"/>
      <c r="EE442" s="9"/>
      <c r="EF442" s="9"/>
      <c r="EG442" s="9"/>
    </row>
    <row r="443" ht="15.75" customHeight="1">
      <c r="C443" s="8">
        <v>0.9970000000000008</v>
      </c>
      <c r="D443" s="9">
        <v>0.9980000000000008</v>
      </c>
      <c r="E443" s="9"/>
      <c r="F443" s="9">
        <v>1.0000000000000004</v>
      </c>
      <c r="G443" s="9">
        <v>0.9859999999999999</v>
      </c>
      <c r="H443" s="9">
        <v>0.9990000000000006</v>
      </c>
      <c r="I443" s="9"/>
      <c r="J443" s="9"/>
      <c r="K443" s="9"/>
      <c r="L443" s="9"/>
      <c r="M443" s="9"/>
      <c r="N443" s="9"/>
      <c r="O443" s="9">
        <v>0.9990000000000007</v>
      </c>
      <c r="P443" s="9">
        <v>0.9980000000000007</v>
      </c>
      <c r="Q443" s="9">
        <v>1.0000000000000004</v>
      </c>
      <c r="R443" s="10"/>
      <c r="S443" s="9">
        <v>1.0</v>
      </c>
      <c r="T443" s="9">
        <v>1.0000000000000007</v>
      </c>
      <c r="U443" s="10"/>
      <c r="V443" s="9">
        <v>1.0050000000000001</v>
      </c>
      <c r="W443" s="9">
        <v>1.0000000000000007</v>
      </c>
      <c r="X443" s="10"/>
      <c r="Y443" s="9">
        <v>0.9890000000000003</v>
      </c>
      <c r="Z443" s="9">
        <v>1.0000000000000004</v>
      </c>
      <c r="AA443" s="10"/>
      <c r="AB443" s="9">
        <v>1.0080000000000005</v>
      </c>
      <c r="AC443" s="9">
        <v>1.0000000000000007</v>
      </c>
      <c r="AD443" s="10"/>
      <c r="AE443" s="9">
        <v>0.9700000000000006</v>
      </c>
      <c r="AF443" s="9"/>
      <c r="AG443" s="9">
        <v>1.0000000000000007</v>
      </c>
      <c r="AH443" s="9">
        <v>1.0160000000000002</v>
      </c>
      <c r="AI443" s="9"/>
      <c r="AJ443" s="9">
        <v>1.0000000000000007</v>
      </c>
      <c r="AK443" s="9">
        <v>0.9940000000000007</v>
      </c>
      <c r="AL443" s="9">
        <v>1.0000000000000004</v>
      </c>
      <c r="AM443" s="9"/>
      <c r="AN443" s="9">
        <v>1.0000000000000004</v>
      </c>
      <c r="AO443" s="9"/>
      <c r="AP443" s="9"/>
      <c r="AQ443" s="9">
        <v>1.0000000000000004</v>
      </c>
      <c r="AR443" s="9"/>
      <c r="AS443" s="9">
        <v>1.0000000000000004</v>
      </c>
      <c r="AT443" s="9"/>
      <c r="AU443" s="9"/>
      <c r="AV443" s="9">
        <v>0.9910000000000004</v>
      </c>
      <c r="AW443" s="9"/>
      <c r="AX443" s="9">
        <v>1.0000000000000007</v>
      </c>
      <c r="AY443" s="9">
        <v>0.9680000000000005</v>
      </c>
      <c r="AZ443" s="9"/>
      <c r="BA443" s="9">
        <v>0.9950000000000006</v>
      </c>
      <c r="BB443" s="9"/>
      <c r="BC443" s="9">
        <v>1.0000000000000007</v>
      </c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  <c r="BT443" s="9"/>
      <c r="BU443" s="9"/>
      <c r="BV443" s="9"/>
      <c r="BW443" s="9"/>
      <c r="BX443" s="9"/>
      <c r="BY443" s="9"/>
      <c r="BZ443" s="9"/>
      <c r="CA443" s="9"/>
      <c r="CB443" s="9"/>
      <c r="CC443" s="9"/>
      <c r="CD443" s="9"/>
      <c r="CE443" s="9"/>
      <c r="CF443" s="9"/>
      <c r="CG443" s="9"/>
      <c r="CH443" s="9"/>
      <c r="CI443" s="9"/>
      <c r="CJ443" s="9"/>
      <c r="CK443" s="9"/>
      <c r="CL443" s="9"/>
      <c r="CM443" s="9"/>
      <c r="CN443" s="9"/>
      <c r="CO443" s="9"/>
      <c r="CP443" s="9"/>
      <c r="CQ443" s="9"/>
      <c r="CR443" s="9"/>
      <c r="CS443" s="9"/>
      <c r="CT443" s="9"/>
      <c r="CU443" s="9"/>
      <c r="CV443" s="9"/>
      <c r="CW443" s="9"/>
      <c r="CX443" s="9"/>
      <c r="CY443" s="9"/>
      <c r="CZ443" s="9"/>
      <c r="DA443" s="9"/>
      <c r="DB443" s="9"/>
      <c r="DC443" s="9"/>
      <c r="DD443" s="9"/>
      <c r="DE443" s="9"/>
      <c r="DF443" s="9"/>
      <c r="DG443" s="9"/>
      <c r="DH443" s="9"/>
      <c r="DI443" s="9"/>
      <c r="DJ443" s="9"/>
      <c r="DK443" s="9"/>
      <c r="DL443" s="9"/>
      <c r="DM443" s="9"/>
      <c r="DN443" s="9"/>
      <c r="DO443" s="9"/>
      <c r="DP443" s="9"/>
      <c r="DQ443" s="9"/>
      <c r="DR443" s="9"/>
      <c r="DS443" s="9"/>
      <c r="DT443" s="9"/>
      <c r="DU443" s="9"/>
      <c r="DV443" s="9"/>
      <c r="DW443" s="9"/>
      <c r="DX443" s="9"/>
      <c r="DY443" s="9"/>
      <c r="DZ443" s="9"/>
      <c r="EA443" s="9"/>
      <c r="EB443" s="9"/>
      <c r="EC443" s="9"/>
      <c r="ED443" s="9"/>
      <c r="EE443" s="9"/>
      <c r="EF443" s="9"/>
      <c r="EG443" s="9"/>
    </row>
    <row r="444" ht="15.75" customHeight="1">
      <c r="C444" s="8">
        <v>0.9970000000000008</v>
      </c>
      <c r="D444" s="9">
        <v>0.9990000000000008</v>
      </c>
      <c r="E444" s="9"/>
      <c r="F444" s="9">
        <v>1.0000000000000004</v>
      </c>
      <c r="G444" s="9">
        <v>0.9859999999999999</v>
      </c>
      <c r="H444" s="9">
        <v>0.9990000000000006</v>
      </c>
      <c r="I444" s="9"/>
      <c r="J444" s="9"/>
      <c r="K444" s="9"/>
      <c r="L444" s="9"/>
      <c r="M444" s="9"/>
      <c r="N444" s="9"/>
      <c r="O444" s="9">
        <v>0.9990000000000007</v>
      </c>
      <c r="P444" s="9">
        <v>0.9980000000000007</v>
      </c>
      <c r="Q444" s="9">
        <v>1.0000000000000004</v>
      </c>
      <c r="R444" s="10"/>
      <c r="S444" s="9">
        <v>1.0</v>
      </c>
      <c r="T444" s="9">
        <v>1.0000000000000007</v>
      </c>
      <c r="U444" s="10"/>
      <c r="V444" s="9">
        <v>1.0050000000000001</v>
      </c>
      <c r="W444" s="9">
        <v>1.0000000000000007</v>
      </c>
      <c r="X444" s="10"/>
      <c r="Y444" s="9">
        <v>0.9890000000000003</v>
      </c>
      <c r="Z444" s="9">
        <v>1.0000000000000004</v>
      </c>
      <c r="AA444" s="10"/>
      <c r="AB444" s="9">
        <v>1.0080000000000005</v>
      </c>
      <c r="AC444" s="9">
        <v>1.0000000000000007</v>
      </c>
      <c r="AD444" s="10"/>
      <c r="AE444" s="9">
        <v>0.9700000000000006</v>
      </c>
      <c r="AF444" s="9"/>
      <c r="AG444" s="9">
        <v>1.0000000000000007</v>
      </c>
      <c r="AH444" s="9">
        <v>1.0160000000000002</v>
      </c>
      <c r="AI444" s="9"/>
      <c r="AJ444" s="9">
        <v>1.0000000000000007</v>
      </c>
      <c r="AK444" s="9">
        <v>0.9940000000000007</v>
      </c>
      <c r="AL444" s="9">
        <v>1.0000000000000004</v>
      </c>
      <c r="AM444" s="9"/>
      <c r="AN444" s="9">
        <v>1.0000000000000004</v>
      </c>
      <c r="AO444" s="9"/>
      <c r="AP444" s="9"/>
      <c r="AQ444" s="9">
        <v>1.0000000000000004</v>
      </c>
      <c r="AR444" s="9"/>
      <c r="AS444" s="9">
        <v>1.0000000000000004</v>
      </c>
      <c r="AT444" s="9"/>
      <c r="AU444" s="9"/>
      <c r="AV444" s="9">
        <v>0.9910000000000004</v>
      </c>
      <c r="AW444" s="9"/>
      <c r="AX444" s="9">
        <v>1.0000000000000007</v>
      </c>
      <c r="AY444" s="9">
        <v>0.9680000000000005</v>
      </c>
      <c r="AZ444" s="9"/>
      <c r="BA444" s="9">
        <v>0.9950000000000006</v>
      </c>
      <c r="BB444" s="9"/>
      <c r="BC444" s="9">
        <v>1.0000000000000007</v>
      </c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  <c r="BT444" s="9"/>
      <c r="BU444" s="9"/>
      <c r="BV444" s="9"/>
      <c r="BW444" s="9"/>
      <c r="BX444" s="9"/>
      <c r="BY444" s="9"/>
      <c r="BZ444" s="9"/>
      <c r="CA444" s="9"/>
      <c r="CB444" s="9"/>
      <c r="CC444" s="9"/>
      <c r="CD444" s="9"/>
      <c r="CE444" s="9"/>
      <c r="CF444" s="9"/>
      <c r="CG444" s="9"/>
      <c r="CH444" s="9"/>
      <c r="CI444" s="9"/>
      <c r="CJ444" s="9"/>
      <c r="CK444" s="9"/>
      <c r="CL444" s="9"/>
      <c r="CM444" s="9"/>
      <c r="CN444" s="9"/>
      <c r="CO444" s="9"/>
      <c r="CP444" s="9"/>
      <c r="CQ444" s="9"/>
      <c r="CR444" s="9"/>
      <c r="CS444" s="9"/>
      <c r="CT444" s="9"/>
      <c r="CU444" s="9"/>
      <c r="CV444" s="9"/>
      <c r="CW444" s="9"/>
      <c r="CX444" s="9"/>
      <c r="CY444" s="9"/>
      <c r="CZ444" s="9"/>
      <c r="DA444" s="9"/>
      <c r="DB444" s="9"/>
      <c r="DC444" s="9"/>
      <c r="DD444" s="9"/>
      <c r="DE444" s="9"/>
      <c r="DF444" s="9"/>
      <c r="DG444" s="9"/>
      <c r="DH444" s="9"/>
      <c r="DI444" s="9"/>
      <c r="DJ444" s="9"/>
      <c r="DK444" s="9"/>
      <c r="DL444" s="9"/>
      <c r="DM444" s="9"/>
      <c r="DN444" s="9"/>
      <c r="DO444" s="9"/>
      <c r="DP444" s="9"/>
      <c r="DQ444" s="9"/>
      <c r="DR444" s="9"/>
      <c r="DS444" s="9"/>
      <c r="DT444" s="9"/>
      <c r="DU444" s="9"/>
      <c r="DV444" s="9"/>
      <c r="DW444" s="9"/>
      <c r="DX444" s="9"/>
      <c r="DY444" s="9"/>
      <c r="DZ444" s="9"/>
      <c r="EA444" s="9"/>
      <c r="EB444" s="9"/>
      <c r="EC444" s="9"/>
      <c r="ED444" s="9"/>
      <c r="EE444" s="9"/>
      <c r="EF444" s="9"/>
      <c r="EG444" s="9"/>
    </row>
    <row r="445" ht="15.75" customHeight="1">
      <c r="C445" s="8">
        <v>0.9970000000000008</v>
      </c>
      <c r="D445" s="9">
        <v>0.9990000000000008</v>
      </c>
      <c r="E445" s="9"/>
      <c r="F445" s="9">
        <v>1.0000000000000004</v>
      </c>
      <c r="G445" s="9">
        <v>0.9859999999999999</v>
      </c>
      <c r="H445" s="9">
        <v>0.9990000000000006</v>
      </c>
      <c r="I445" s="9"/>
      <c r="J445" s="9"/>
      <c r="K445" s="9"/>
      <c r="L445" s="9"/>
      <c r="M445" s="9"/>
      <c r="N445" s="9"/>
      <c r="O445" s="9">
        <v>0.9990000000000007</v>
      </c>
      <c r="P445" s="9">
        <v>0.9980000000000007</v>
      </c>
      <c r="Q445" s="9">
        <v>1.0000000000000004</v>
      </c>
      <c r="R445" s="10"/>
      <c r="S445" s="9">
        <v>1.0</v>
      </c>
      <c r="T445" s="9">
        <v>1.0000000000000007</v>
      </c>
      <c r="U445" s="10"/>
      <c r="V445" s="9">
        <v>1.0050000000000001</v>
      </c>
      <c r="W445" s="9">
        <v>1.0000000000000007</v>
      </c>
      <c r="X445" s="10"/>
      <c r="Y445" s="9">
        <v>0.9890000000000003</v>
      </c>
      <c r="Z445" s="9">
        <v>1.0000000000000004</v>
      </c>
      <c r="AA445" s="10"/>
      <c r="AB445" s="9">
        <v>1.0080000000000005</v>
      </c>
      <c r="AC445" s="9">
        <v>1.0000000000000007</v>
      </c>
      <c r="AD445" s="10"/>
      <c r="AE445" s="9">
        <v>0.9700000000000006</v>
      </c>
      <c r="AF445" s="9"/>
      <c r="AG445" s="9">
        <v>1.0000000000000007</v>
      </c>
      <c r="AH445" s="9">
        <v>1.0160000000000002</v>
      </c>
      <c r="AI445" s="9"/>
      <c r="AJ445" s="9">
        <v>1.0000000000000007</v>
      </c>
      <c r="AK445" s="9">
        <v>0.9940000000000007</v>
      </c>
      <c r="AL445" s="9">
        <v>1.0000000000000004</v>
      </c>
      <c r="AM445" s="9"/>
      <c r="AN445" s="9">
        <v>1.0000000000000004</v>
      </c>
      <c r="AO445" s="9"/>
      <c r="AP445" s="9"/>
      <c r="AQ445" s="9">
        <v>1.0000000000000004</v>
      </c>
      <c r="AR445" s="9"/>
      <c r="AS445" s="9">
        <v>1.0000000000000004</v>
      </c>
      <c r="AT445" s="9"/>
      <c r="AU445" s="9"/>
      <c r="AV445" s="9">
        <v>0.9910000000000004</v>
      </c>
      <c r="AW445" s="9"/>
      <c r="AX445" s="9">
        <v>1.0000000000000007</v>
      </c>
      <c r="AY445" s="9">
        <v>0.9680000000000005</v>
      </c>
      <c r="AZ445" s="9"/>
      <c r="BA445" s="9">
        <v>0.9950000000000006</v>
      </c>
      <c r="BB445" s="9"/>
      <c r="BC445" s="9">
        <v>1.0000000000000007</v>
      </c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  <c r="BO445" s="9"/>
      <c r="BP445" s="9"/>
      <c r="BQ445" s="9"/>
      <c r="BR445" s="9"/>
      <c r="BS445" s="9"/>
      <c r="BT445" s="9"/>
      <c r="BU445" s="9"/>
      <c r="BV445" s="9"/>
      <c r="BW445" s="9"/>
      <c r="BX445" s="9"/>
      <c r="BY445" s="9"/>
      <c r="BZ445" s="9"/>
      <c r="CA445" s="9"/>
      <c r="CB445" s="9"/>
      <c r="CC445" s="9"/>
      <c r="CD445" s="9"/>
      <c r="CE445" s="9"/>
      <c r="CF445" s="9"/>
      <c r="CG445" s="9"/>
      <c r="CH445" s="9"/>
      <c r="CI445" s="9"/>
      <c r="CJ445" s="9"/>
      <c r="CK445" s="9"/>
      <c r="CL445" s="9"/>
      <c r="CM445" s="9"/>
      <c r="CN445" s="9"/>
      <c r="CO445" s="9"/>
      <c r="CP445" s="9"/>
      <c r="CQ445" s="9"/>
      <c r="CR445" s="9"/>
      <c r="CS445" s="9"/>
      <c r="CT445" s="9"/>
      <c r="CU445" s="9"/>
      <c r="CV445" s="9"/>
      <c r="CW445" s="9"/>
      <c r="CX445" s="9"/>
      <c r="CY445" s="9"/>
      <c r="CZ445" s="9"/>
      <c r="DA445" s="9"/>
      <c r="DB445" s="9"/>
      <c r="DC445" s="9"/>
      <c r="DD445" s="9"/>
      <c r="DE445" s="9"/>
      <c r="DF445" s="9"/>
      <c r="DG445" s="9"/>
      <c r="DH445" s="9"/>
      <c r="DI445" s="9"/>
      <c r="DJ445" s="9"/>
      <c r="DK445" s="9"/>
      <c r="DL445" s="9"/>
      <c r="DM445" s="9"/>
      <c r="DN445" s="9"/>
      <c r="DO445" s="9"/>
      <c r="DP445" s="9"/>
      <c r="DQ445" s="9"/>
      <c r="DR445" s="9"/>
      <c r="DS445" s="9"/>
      <c r="DT445" s="9"/>
      <c r="DU445" s="9"/>
      <c r="DV445" s="9"/>
      <c r="DW445" s="9"/>
      <c r="DX445" s="9"/>
      <c r="DY445" s="9"/>
      <c r="DZ445" s="9"/>
      <c r="EA445" s="9"/>
      <c r="EB445" s="9"/>
      <c r="EC445" s="9"/>
      <c r="ED445" s="9"/>
      <c r="EE445" s="9"/>
      <c r="EF445" s="9"/>
      <c r="EG445" s="9"/>
    </row>
    <row r="446" ht="15.75" customHeight="1">
      <c r="C446" s="8">
        <v>0.9970000000000008</v>
      </c>
      <c r="D446" s="9">
        <v>0.9990000000000008</v>
      </c>
      <c r="E446" s="9"/>
      <c r="F446" s="9">
        <v>1.0000000000000004</v>
      </c>
      <c r="G446" s="9">
        <v>0.9859999999999999</v>
      </c>
      <c r="H446" s="9">
        <v>0.9990000000000006</v>
      </c>
      <c r="I446" s="9"/>
      <c r="J446" s="9"/>
      <c r="K446" s="9"/>
      <c r="L446" s="9"/>
      <c r="M446" s="9"/>
      <c r="N446" s="9"/>
      <c r="O446" s="9">
        <v>0.9990000000000007</v>
      </c>
      <c r="P446" s="9">
        <v>0.9980000000000007</v>
      </c>
      <c r="Q446" s="9">
        <v>1.0000000000000004</v>
      </c>
      <c r="R446" s="10"/>
      <c r="S446" s="9">
        <v>1.0</v>
      </c>
      <c r="T446" s="9">
        <v>1.0000000000000007</v>
      </c>
      <c r="U446" s="10"/>
      <c r="V446" s="9">
        <v>1.0050000000000001</v>
      </c>
      <c r="W446" s="9">
        <v>1.0000000000000007</v>
      </c>
      <c r="X446" s="10"/>
      <c r="Y446" s="9">
        <v>0.9890000000000003</v>
      </c>
      <c r="Z446" s="9">
        <v>1.0000000000000004</v>
      </c>
      <c r="AA446" s="10"/>
      <c r="AB446" s="9">
        <v>1.0080000000000005</v>
      </c>
      <c r="AC446" s="9">
        <v>1.0000000000000007</v>
      </c>
      <c r="AD446" s="10"/>
      <c r="AE446" s="9">
        <v>0.9700000000000006</v>
      </c>
      <c r="AF446" s="9"/>
      <c r="AG446" s="9">
        <v>1.0000000000000007</v>
      </c>
      <c r="AH446" s="9">
        <v>1.0160000000000002</v>
      </c>
      <c r="AI446" s="9"/>
      <c r="AJ446" s="9">
        <v>1.0000000000000007</v>
      </c>
      <c r="AK446" s="9">
        <v>0.9940000000000007</v>
      </c>
      <c r="AL446" s="9">
        <v>1.0000000000000004</v>
      </c>
      <c r="AM446" s="9"/>
      <c r="AN446" s="9">
        <v>1.0000000000000004</v>
      </c>
      <c r="AO446" s="9"/>
      <c r="AP446" s="9"/>
      <c r="AQ446" s="9">
        <v>1.0000000000000004</v>
      </c>
      <c r="AR446" s="9"/>
      <c r="AS446" s="9">
        <v>1.0000000000000004</v>
      </c>
      <c r="AT446" s="9"/>
      <c r="AU446" s="9"/>
      <c r="AV446" s="9">
        <v>0.9910000000000004</v>
      </c>
      <c r="AW446" s="9"/>
      <c r="AX446" s="9">
        <v>1.0000000000000007</v>
      </c>
      <c r="AY446" s="9">
        <v>0.9680000000000005</v>
      </c>
      <c r="AZ446" s="9"/>
      <c r="BA446" s="9">
        <v>0.9950000000000006</v>
      </c>
      <c r="BB446" s="9"/>
      <c r="BC446" s="9">
        <v>1.0000000000000007</v>
      </c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  <c r="BO446" s="9"/>
      <c r="BP446" s="9"/>
      <c r="BQ446" s="9"/>
      <c r="BR446" s="9"/>
      <c r="BS446" s="9"/>
      <c r="BT446" s="9"/>
      <c r="BU446" s="9"/>
      <c r="BV446" s="9"/>
      <c r="BW446" s="9"/>
      <c r="BX446" s="9"/>
      <c r="BY446" s="9"/>
      <c r="BZ446" s="9"/>
      <c r="CA446" s="9"/>
      <c r="CB446" s="9"/>
      <c r="CC446" s="9"/>
      <c r="CD446" s="9"/>
      <c r="CE446" s="9"/>
      <c r="CF446" s="9"/>
      <c r="CG446" s="9"/>
      <c r="CH446" s="9"/>
      <c r="CI446" s="9"/>
      <c r="CJ446" s="9"/>
      <c r="CK446" s="9"/>
      <c r="CL446" s="9"/>
      <c r="CM446" s="9"/>
      <c r="CN446" s="9"/>
      <c r="CO446" s="9"/>
      <c r="CP446" s="9"/>
      <c r="CQ446" s="9"/>
      <c r="CR446" s="9"/>
      <c r="CS446" s="9"/>
      <c r="CT446" s="9"/>
      <c r="CU446" s="9"/>
      <c r="CV446" s="9"/>
      <c r="CW446" s="9"/>
      <c r="CX446" s="9"/>
      <c r="CY446" s="9"/>
      <c r="CZ446" s="9"/>
      <c r="DA446" s="9"/>
      <c r="DB446" s="9"/>
      <c r="DC446" s="9"/>
      <c r="DD446" s="9"/>
      <c r="DE446" s="9"/>
      <c r="DF446" s="9"/>
      <c r="DG446" s="9"/>
      <c r="DH446" s="9"/>
      <c r="DI446" s="9"/>
      <c r="DJ446" s="9"/>
      <c r="DK446" s="9"/>
      <c r="DL446" s="9"/>
      <c r="DM446" s="9"/>
      <c r="DN446" s="9"/>
      <c r="DO446" s="9"/>
      <c r="DP446" s="9"/>
      <c r="DQ446" s="9"/>
      <c r="DR446" s="9"/>
      <c r="DS446" s="9"/>
      <c r="DT446" s="9"/>
      <c r="DU446" s="9"/>
      <c r="DV446" s="9"/>
      <c r="DW446" s="9"/>
      <c r="DX446" s="9"/>
      <c r="DY446" s="9"/>
      <c r="DZ446" s="9"/>
      <c r="EA446" s="9"/>
      <c r="EB446" s="9"/>
      <c r="EC446" s="9"/>
      <c r="ED446" s="9"/>
      <c r="EE446" s="9"/>
      <c r="EF446" s="9"/>
      <c r="EG446" s="9"/>
    </row>
    <row r="447" ht="15.75" customHeight="1">
      <c r="C447" s="8">
        <v>0.9970000000000008</v>
      </c>
      <c r="D447" s="9">
        <v>0.9990000000000008</v>
      </c>
      <c r="E447" s="9"/>
      <c r="F447" s="9">
        <v>1.0000000000000004</v>
      </c>
      <c r="G447" s="9">
        <v>0.9859999999999999</v>
      </c>
      <c r="H447" s="9">
        <v>0.9990000000000006</v>
      </c>
      <c r="I447" s="9"/>
      <c r="J447" s="9"/>
      <c r="K447" s="9"/>
      <c r="L447" s="9"/>
      <c r="M447" s="9"/>
      <c r="N447" s="9"/>
      <c r="O447" s="9">
        <v>0.9990000000000007</v>
      </c>
      <c r="P447" s="9">
        <v>0.9980000000000007</v>
      </c>
      <c r="Q447" s="9">
        <v>1.0000000000000004</v>
      </c>
      <c r="R447" s="10"/>
      <c r="S447" s="9">
        <v>1.0</v>
      </c>
      <c r="T447" s="9">
        <v>1.0000000000000007</v>
      </c>
      <c r="U447" s="10"/>
      <c r="V447" s="9">
        <v>1.0050000000000001</v>
      </c>
      <c r="W447" s="9">
        <v>1.0000000000000007</v>
      </c>
      <c r="X447" s="10"/>
      <c r="Y447" s="9">
        <v>0.9890000000000003</v>
      </c>
      <c r="Z447" s="9">
        <v>1.0000000000000004</v>
      </c>
      <c r="AA447" s="10"/>
      <c r="AB447" s="9">
        <v>1.0080000000000005</v>
      </c>
      <c r="AC447" s="9">
        <v>1.0000000000000007</v>
      </c>
      <c r="AD447" s="10"/>
      <c r="AE447" s="9">
        <v>0.9700000000000006</v>
      </c>
      <c r="AF447" s="9"/>
      <c r="AG447" s="9">
        <v>1.0000000000000007</v>
      </c>
      <c r="AH447" s="9">
        <v>1.0160000000000002</v>
      </c>
      <c r="AI447" s="9"/>
      <c r="AJ447" s="9">
        <v>1.0000000000000007</v>
      </c>
      <c r="AK447" s="9">
        <v>0.9940000000000007</v>
      </c>
      <c r="AL447" s="9">
        <v>1.0000000000000004</v>
      </c>
      <c r="AM447" s="9"/>
      <c r="AN447" s="9">
        <v>1.0000000000000004</v>
      </c>
      <c r="AO447" s="9"/>
      <c r="AP447" s="9"/>
      <c r="AQ447" s="9">
        <v>1.0000000000000004</v>
      </c>
      <c r="AR447" s="9"/>
      <c r="AS447" s="9">
        <v>1.0000000000000004</v>
      </c>
      <c r="AT447" s="9"/>
      <c r="AU447" s="9"/>
      <c r="AV447" s="9">
        <v>0.9910000000000004</v>
      </c>
      <c r="AW447" s="9"/>
      <c r="AX447" s="9">
        <v>1.0000000000000007</v>
      </c>
      <c r="AY447" s="9">
        <v>0.9680000000000005</v>
      </c>
      <c r="AZ447" s="9"/>
      <c r="BA447" s="9">
        <v>0.9950000000000006</v>
      </c>
      <c r="BB447" s="9"/>
      <c r="BC447" s="9">
        <v>1.0000000000000007</v>
      </c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  <c r="BO447" s="9"/>
      <c r="BP447" s="9"/>
      <c r="BQ447" s="9"/>
      <c r="BR447" s="9"/>
      <c r="BS447" s="9"/>
      <c r="BT447" s="9"/>
      <c r="BU447" s="9"/>
      <c r="BV447" s="9"/>
      <c r="BW447" s="9"/>
      <c r="BX447" s="9"/>
      <c r="BY447" s="9"/>
      <c r="BZ447" s="9"/>
      <c r="CA447" s="9"/>
      <c r="CB447" s="9"/>
      <c r="CC447" s="9"/>
      <c r="CD447" s="9"/>
      <c r="CE447" s="9"/>
      <c r="CF447" s="9"/>
      <c r="CG447" s="9"/>
      <c r="CH447" s="9"/>
      <c r="CI447" s="9"/>
      <c r="CJ447" s="9"/>
      <c r="CK447" s="9"/>
      <c r="CL447" s="9"/>
      <c r="CM447" s="9"/>
      <c r="CN447" s="9"/>
      <c r="CO447" s="9"/>
      <c r="CP447" s="9"/>
      <c r="CQ447" s="9"/>
      <c r="CR447" s="9"/>
      <c r="CS447" s="9"/>
      <c r="CT447" s="9"/>
      <c r="CU447" s="9"/>
      <c r="CV447" s="9"/>
      <c r="CW447" s="9"/>
      <c r="CX447" s="9"/>
      <c r="CY447" s="9"/>
      <c r="CZ447" s="9"/>
      <c r="DA447" s="9"/>
      <c r="DB447" s="9"/>
      <c r="DC447" s="9"/>
      <c r="DD447" s="9"/>
      <c r="DE447" s="9"/>
      <c r="DF447" s="9"/>
      <c r="DG447" s="9"/>
      <c r="DH447" s="9"/>
      <c r="DI447" s="9"/>
      <c r="DJ447" s="9"/>
      <c r="DK447" s="9"/>
      <c r="DL447" s="9"/>
      <c r="DM447" s="9"/>
      <c r="DN447" s="9"/>
      <c r="DO447" s="9"/>
      <c r="DP447" s="9"/>
      <c r="DQ447" s="9"/>
      <c r="DR447" s="9"/>
      <c r="DS447" s="9"/>
      <c r="DT447" s="9"/>
      <c r="DU447" s="9"/>
      <c r="DV447" s="9"/>
      <c r="DW447" s="9"/>
      <c r="DX447" s="9"/>
      <c r="DY447" s="9"/>
      <c r="DZ447" s="9"/>
      <c r="EA447" s="9"/>
      <c r="EB447" s="9"/>
      <c r="EC447" s="9"/>
      <c r="ED447" s="9"/>
      <c r="EE447" s="9"/>
      <c r="EF447" s="9"/>
      <c r="EG447" s="9"/>
    </row>
    <row r="448" ht="15.75" customHeight="1">
      <c r="C448" s="8">
        <v>0.9980000000000008</v>
      </c>
      <c r="D448" s="9">
        <v>0.9990000000000008</v>
      </c>
      <c r="E448" s="9"/>
      <c r="F448" s="9">
        <v>1.0000000000000004</v>
      </c>
      <c r="G448" s="9">
        <v>0.9859999999999999</v>
      </c>
      <c r="H448" s="9">
        <v>0.9990000000000006</v>
      </c>
      <c r="I448" s="9"/>
      <c r="J448" s="9"/>
      <c r="K448" s="9"/>
      <c r="L448" s="9"/>
      <c r="M448" s="9"/>
      <c r="N448" s="9"/>
      <c r="O448" s="9">
        <v>0.9990000000000007</v>
      </c>
      <c r="P448" s="9">
        <v>0.9980000000000007</v>
      </c>
      <c r="Q448" s="9">
        <v>1.0000000000000004</v>
      </c>
      <c r="R448" s="10"/>
      <c r="S448" s="9">
        <v>1.0</v>
      </c>
      <c r="T448" s="9">
        <v>1.0000000000000007</v>
      </c>
      <c r="U448" s="10"/>
      <c r="V448" s="9">
        <v>1.0050000000000001</v>
      </c>
      <c r="W448" s="9">
        <v>1.0000000000000007</v>
      </c>
      <c r="X448" s="10"/>
      <c r="Y448" s="9">
        <v>0.9890000000000003</v>
      </c>
      <c r="Z448" s="9">
        <v>1.0000000000000004</v>
      </c>
      <c r="AA448" s="10"/>
      <c r="AB448" s="9">
        <v>1.0080000000000005</v>
      </c>
      <c r="AC448" s="9">
        <v>1.0000000000000007</v>
      </c>
      <c r="AD448" s="10"/>
      <c r="AE448" s="9">
        <v>0.9700000000000006</v>
      </c>
      <c r="AF448" s="9"/>
      <c r="AG448" s="9">
        <v>1.0000000000000007</v>
      </c>
      <c r="AH448" s="9">
        <v>1.0160000000000002</v>
      </c>
      <c r="AI448" s="9"/>
      <c r="AJ448" s="9">
        <v>1.0000000000000007</v>
      </c>
      <c r="AK448" s="9">
        <v>0.9940000000000007</v>
      </c>
      <c r="AL448" s="9">
        <v>1.0000000000000004</v>
      </c>
      <c r="AM448" s="9"/>
      <c r="AN448" s="9">
        <v>1.0000000000000004</v>
      </c>
      <c r="AO448" s="9"/>
      <c r="AP448" s="9"/>
      <c r="AQ448" s="9">
        <v>1.0000000000000004</v>
      </c>
      <c r="AR448" s="9"/>
      <c r="AS448" s="9">
        <v>1.0000000000000004</v>
      </c>
      <c r="AT448" s="9"/>
      <c r="AU448" s="9"/>
      <c r="AV448" s="9">
        <v>0.9910000000000004</v>
      </c>
      <c r="AW448" s="9"/>
      <c r="AX448" s="9">
        <v>1.0000000000000007</v>
      </c>
      <c r="AY448" s="9">
        <v>0.9680000000000005</v>
      </c>
      <c r="AZ448" s="9"/>
      <c r="BA448" s="9">
        <v>0.9950000000000006</v>
      </c>
      <c r="BB448" s="9"/>
      <c r="BC448" s="9">
        <v>1.0000000000000007</v>
      </c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  <c r="BO448" s="9"/>
      <c r="BP448" s="9"/>
      <c r="BQ448" s="9"/>
      <c r="BR448" s="9"/>
      <c r="BS448" s="9"/>
      <c r="BT448" s="9"/>
      <c r="BU448" s="9"/>
      <c r="BV448" s="9"/>
      <c r="BW448" s="9"/>
      <c r="BX448" s="9"/>
      <c r="BY448" s="9"/>
      <c r="BZ448" s="9"/>
      <c r="CA448" s="9"/>
      <c r="CB448" s="9"/>
      <c r="CC448" s="9"/>
      <c r="CD448" s="9"/>
      <c r="CE448" s="9"/>
      <c r="CF448" s="9"/>
      <c r="CG448" s="9"/>
      <c r="CH448" s="9"/>
      <c r="CI448" s="9"/>
      <c r="CJ448" s="9"/>
      <c r="CK448" s="9"/>
      <c r="CL448" s="9"/>
      <c r="CM448" s="9"/>
      <c r="CN448" s="9"/>
      <c r="CO448" s="9"/>
      <c r="CP448" s="9"/>
      <c r="CQ448" s="9"/>
      <c r="CR448" s="9"/>
      <c r="CS448" s="9"/>
      <c r="CT448" s="9"/>
      <c r="CU448" s="9"/>
      <c r="CV448" s="9"/>
      <c r="CW448" s="9"/>
      <c r="CX448" s="9"/>
      <c r="CY448" s="9"/>
      <c r="CZ448" s="9"/>
      <c r="DA448" s="9"/>
      <c r="DB448" s="9"/>
      <c r="DC448" s="9"/>
      <c r="DD448" s="9"/>
      <c r="DE448" s="9"/>
      <c r="DF448" s="9"/>
      <c r="DG448" s="9"/>
      <c r="DH448" s="9"/>
      <c r="DI448" s="9"/>
      <c r="DJ448" s="9"/>
      <c r="DK448" s="9"/>
      <c r="DL448" s="9"/>
      <c r="DM448" s="9"/>
      <c r="DN448" s="9"/>
      <c r="DO448" s="9"/>
      <c r="DP448" s="9"/>
      <c r="DQ448" s="9"/>
      <c r="DR448" s="9"/>
      <c r="DS448" s="9"/>
      <c r="DT448" s="9"/>
      <c r="DU448" s="9"/>
      <c r="DV448" s="9"/>
      <c r="DW448" s="9"/>
      <c r="DX448" s="9"/>
      <c r="DY448" s="9"/>
      <c r="DZ448" s="9"/>
      <c r="EA448" s="9"/>
      <c r="EB448" s="9"/>
      <c r="EC448" s="9"/>
      <c r="ED448" s="9"/>
      <c r="EE448" s="9"/>
      <c r="EF448" s="9"/>
      <c r="EG448" s="9"/>
    </row>
    <row r="449" ht="15.75" customHeight="1">
      <c r="C449" s="8">
        <v>0.9980000000000008</v>
      </c>
      <c r="D449" s="9">
        <v>0.9990000000000008</v>
      </c>
      <c r="E449" s="9"/>
      <c r="F449" s="9">
        <v>1.0000000000000004</v>
      </c>
      <c r="G449" s="9">
        <v>0.9859999999999999</v>
      </c>
      <c r="H449" s="9">
        <v>0.9990000000000006</v>
      </c>
      <c r="I449" s="9"/>
      <c r="J449" s="9"/>
      <c r="K449" s="9"/>
      <c r="L449" s="9"/>
      <c r="M449" s="9"/>
      <c r="N449" s="9"/>
      <c r="O449" s="9">
        <v>0.9990000000000007</v>
      </c>
      <c r="P449" s="9">
        <v>0.9980000000000007</v>
      </c>
      <c r="Q449" s="9">
        <v>1.0000000000000004</v>
      </c>
      <c r="R449" s="10"/>
      <c r="S449" s="9">
        <v>1.0</v>
      </c>
      <c r="T449" s="9">
        <v>1.0000000000000007</v>
      </c>
      <c r="U449" s="10"/>
      <c r="V449" s="9">
        <v>1.0050000000000001</v>
      </c>
      <c r="W449" s="9">
        <v>1.0000000000000007</v>
      </c>
      <c r="X449" s="10"/>
      <c r="Y449" s="9">
        <v>0.9890000000000003</v>
      </c>
      <c r="Z449" s="9">
        <v>1.0000000000000004</v>
      </c>
      <c r="AA449" s="10"/>
      <c r="AB449" s="9">
        <v>1.0080000000000005</v>
      </c>
      <c r="AC449" s="9">
        <v>1.0000000000000007</v>
      </c>
      <c r="AD449" s="10"/>
      <c r="AE449" s="9">
        <v>0.9700000000000006</v>
      </c>
      <c r="AF449" s="9"/>
      <c r="AG449" s="9">
        <v>1.0000000000000007</v>
      </c>
      <c r="AH449" s="9">
        <v>1.0160000000000002</v>
      </c>
      <c r="AI449" s="9"/>
      <c r="AJ449" s="9">
        <v>1.0000000000000007</v>
      </c>
      <c r="AK449" s="9">
        <v>0.9940000000000007</v>
      </c>
      <c r="AL449" s="9">
        <v>1.0000000000000004</v>
      </c>
      <c r="AM449" s="9"/>
      <c r="AN449" s="9">
        <v>1.0000000000000004</v>
      </c>
      <c r="AO449" s="9"/>
      <c r="AP449" s="9"/>
      <c r="AQ449" s="9">
        <v>1.0000000000000004</v>
      </c>
      <c r="AR449" s="9"/>
      <c r="AS449" s="9">
        <v>1.0000000000000004</v>
      </c>
      <c r="AT449" s="9"/>
      <c r="AU449" s="9"/>
      <c r="AV449" s="9">
        <v>0.9910000000000004</v>
      </c>
      <c r="AW449" s="9"/>
      <c r="AX449" s="9">
        <v>1.0000000000000007</v>
      </c>
      <c r="AY449" s="9">
        <v>0.9680000000000005</v>
      </c>
      <c r="AZ449" s="9"/>
      <c r="BA449" s="9">
        <v>0.9950000000000006</v>
      </c>
      <c r="BB449" s="9"/>
      <c r="BC449" s="9">
        <v>1.0000000000000007</v>
      </c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  <c r="BO449" s="9"/>
      <c r="BP449" s="9"/>
      <c r="BQ449" s="9"/>
      <c r="BR449" s="9"/>
      <c r="BS449" s="9"/>
      <c r="BT449" s="9"/>
      <c r="BU449" s="9"/>
      <c r="BV449" s="9"/>
      <c r="BW449" s="9"/>
      <c r="BX449" s="9"/>
      <c r="BY449" s="9"/>
      <c r="BZ449" s="9"/>
      <c r="CA449" s="9"/>
      <c r="CB449" s="9"/>
      <c r="CC449" s="9"/>
      <c r="CD449" s="9"/>
      <c r="CE449" s="9"/>
      <c r="CF449" s="9"/>
      <c r="CG449" s="9"/>
      <c r="CH449" s="9"/>
      <c r="CI449" s="9"/>
      <c r="CJ449" s="9"/>
      <c r="CK449" s="9"/>
      <c r="CL449" s="9"/>
      <c r="CM449" s="9"/>
      <c r="CN449" s="9"/>
      <c r="CO449" s="9"/>
      <c r="CP449" s="9"/>
      <c r="CQ449" s="9"/>
      <c r="CR449" s="9"/>
      <c r="CS449" s="9"/>
      <c r="CT449" s="9"/>
      <c r="CU449" s="9"/>
      <c r="CV449" s="9"/>
      <c r="CW449" s="9"/>
      <c r="CX449" s="9"/>
      <c r="CY449" s="9"/>
      <c r="CZ449" s="9"/>
      <c r="DA449" s="9"/>
      <c r="DB449" s="9"/>
      <c r="DC449" s="9"/>
      <c r="DD449" s="9"/>
      <c r="DE449" s="9"/>
      <c r="DF449" s="9"/>
      <c r="DG449" s="9"/>
      <c r="DH449" s="9"/>
      <c r="DI449" s="9"/>
      <c r="DJ449" s="9"/>
      <c r="DK449" s="9"/>
      <c r="DL449" s="9"/>
      <c r="DM449" s="9"/>
      <c r="DN449" s="9"/>
      <c r="DO449" s="9"/>
      <c r="DP449" s="9"/>
      <c r="DQ449" s="9"/>
      <c r="DR449" s="9"/>
      <c r="DS449" s="9"/>
      <c r="DT449" s="9"/>
      <c r="DU449" s="9"/>
      <c r="DV449" s="9"/>
      <c r="DW449" s="9"/>
      <c r="DX449" s="9"/>
      <c r="DY449" s="9"/>
      <c r="DZ449" s="9"/>
      <c r="EA449" s="9"/>
      <c r="EB449" s="9"/>
      <c r="EC449" s="9"/>
      <c r="ED449" s="9"/>
      <c r="EE449" s="9"/>
      <c r="EF449" s="9"/>
      <c r="EG449" s="9"/>
    </row>
    <row r="450" ht="15.75" customHeight="1">
      <c r="C450" s="8">
        <v>0.9980000000000008</v>
      </c>
      <c r="D450" s="9">
        <v>0.9990000000000008</v>
      </c>
      <c r="E450" s="9"/>
      <c r="F450" s="9">
        <v>1.0000000000000004</v>
      </c>
      <c r="G450" s="9">
        <v>0.9859999999999999</v>
      </c>
      <c r="H450" s="9">
        <v>0.9990000000000006</v>
      </c>
      <c r="I450" s="9"/>
      <c r="J450" s="9"/>
      <c r="K450" s="9"/>
      <c r="L450" s="9"/>
      <c r="M450" s="9"/>
      <c r="N450" s="9"/>
      <c r="O450" s="9">
        <v>0.9990000000000007</v>
      </c>
      <c r="P450" s="9">
        <v>0.9980000000000007</v>
      </c>
      <c r="Q450" s="9">
        <v>1.0000000000000004</v>
      </c>
      <c r="R450" s="10"/>
      <c r="S450" s="9">
        <v>1.0</v>
      </c>
      <c r="T450" s="9">
        <v>1.0000000000000007</v>
      </c>
      <c r="U450" s="10"/>
      <c r="V450" s="9">
        <v>1.0050000000000001</v>
      </c>
      <c r="W450" s="9">
        <v>1.0000000000000007</v>
      </c>
      <c r="X450" s="10"/>
      <c r="Y450" s="9">
        <v>0.9890000000000003</v>
      </c>
      <c r="Z450" s="9">
        <v>1.0000000000000004</v>
      </c>
      <c r="AA450" s="10"/>
      <c r="AB450" s="9">
        <v>1.0080000000000005</v>
      </c>
      <c r="AC450" s="9">
        <v>1.0000000000000007</v>
      </c>
      <c r="AD450" s="10"/>
      <c r="AE450" s="9">
        <v>0.9700000000000006</v>
      </c>
      <c r="AF450" s="9"/>
      <c r="AG450" s="9">
        <v>1.0000000000000007</v>
      </c>
      <c r="AH450" s="9">
        <v>1.0160000000000002</v>
      </c>
      <c r="AI450" s="9"/>
      <c r="AJ450" s="9">
        <v>1.0000000000000007</v>
      </c>
      <c r="AK450" s="9">
        <v>0.9940000000000007</v>
      </c>
      <c r="AL450" s="9">
        <v>1.0000000000000004</v>
      </c>
      <c r="AM450" s="9"/>
      <c r="AN450" s="9">
        <v>1.0000000000000004</v>
      </c>
      <c r="AO450" s="9"/>
      <c r="AP450" s="9"/>
      <c r="AQ450" s="9">
        <v>1.0000000000000004</v>
      </c>
      <c r="AR450" s="9"/>
      <c r="AS450" s="9">
        <v>1.0000000000000004</v>
      </c>
      <c r="AT450" s="9"/>
      <c r="AU450" s="9"/>
      <c r="AV450" s="9">
        <v>0.9910000000000004</v>
      </c>
      <c r="AW450" s="9"/>
      <c r="AX450" s="9">
        <v>1.0000000000000007</v>
      </c>
      <c r="AY450" s="9">
        <v>0.9680000000000005</v>
      </c>
      <c r="AZ450" s="9"/>
      <c r="BA450" s="9">
        <v>0.9950000000000006</v>
      </c>
      <c r="BB450" s="9"/>
      <c r="BC450" s="9">
        <v>1.0000000000000007</v>
      </c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  <c r="BO450" s="9"/>
      <c r="BP450" s="9"/>
      <c r="BQ450" s="9"/>
      <c r="BR450" s="9"/>
      <c r="BS450" s="9"/>
      <c r="BT450" s="9"/>
      <c r="BU450" s="9"/>
      <c r="BV450" s="9"/>
      <c r="BW450" s="9"/>
      <c r="BX450" s="9"/>
      <c r="BY450" s="9"/>
      <c r="BZ450" s="9"/>
      <c r="CA450" s="9"/>
      <c r="CB450" s="9"/>
      <c r="CC450" s="9"/>
      <c r="CD450" s="9"/>
      <c r="CE450" s="9"/>
      <c r="CF450" s="9"/>
      <c r="CG450" s="9"/>
      <c r="CH450" s="9"/>
      <c r="CI450" s="9"/>
      <c r="CJ450" s="9"/>
      <c r="CK450" s="9"/>
      <c r="CL450" s="9"/>
      <c r="CM450" s="9"/>
      <c r="CN450" s="9"/>
      <c r="CO450" s="9"/>
      <c r="CP450" s="9"/>
      <c r="CQ450" s="9"/>
      <c r="CR450" s="9"/>
      <c r="CS450" s="9"/>
      <c r="CT450" s="9"/>
      <c r="CU450" s="9"/>
      <c r="CV450" s="9"/>
      <c r="CW450" s="9"/>
      <c r="CX450" s="9"/>
      <c r="CY450" s="9"/>
      <c r="CZ450" s="9"/>
      <c r="DA450" s="9"/>
      <c r="DB450" s="9"/>
      <c r="DC450" s="9"/>
      <c r="DD450" s="9"/>
      <c r="DE450" s="9"/>
      <c r="DF450" s="9"/>
      <c r="DG450" s="9"/>
      <c r="DH450" s="9"/>
      <c r="DI450" s="9"/>
      <c r="DJ450" s="9"/>
      <c r="DK450" s="9"/>
      <c r="DL450" s="9"/>
      <c r="DM450" s="9"/>
      <c r="DN450" s="9"/>
      <c r="DO450" s="9"/>
      <c r="DP450" s="9"/>
      <c r="DQ450" s="9"/>
      <c r="DR450" s="9"/>
      <c r="DS450" s="9"/>
      <c r="DT450" s="9"/>
      <c r="DU450" s="9"/>
      <c r="DV450" s="9"/>
      <c r="DW450" s="9"/>
      <c r="DX450" s="9"/>
      <c r="DY450" s="9"/>
      <c r="DZ450" s="9"/>
      <c r="EA450" s="9"/>
      <c r="EB450" s="9"/>
      <c r="EC450" s="9"/>
      <c r="ED450" s="9"/>
      <c r="EE450" s="9"/>
      <c r="EF450" s="9"/>
      <c r="EG450" s="9"/>
    </row>
    <row r="451" ht="15.75" customHeight="1">
      <c r="C451" s="8">
        <v>0.9980000000000008</v>
      </c>
      <c r="D451" s="9">
        <v>0.9990000000000008</v>
      </c>
      <c r="E451" s="9"/>
      <c r="F451" s="9">
        <v>1.0000000000000004</v>
      </c>
      <c r="G451" s="9">
        <v>0.9859999999999999</v>
      </c>
      <c r="H451" s="9">
        <v>0.9990000000000006</v>
      </c>
      <c r="I451" s="9"/>
      <c r="J451" s="9"/>
      <c r="K451" s="9"/>
      <c r="L451" s="9"/>
      <c r="M451" s="9"/>
      <c r="N451" s="9"/>
      <c r="O451" s="9">
        <v>0.9990000000000007</v>
      </c>
      <c r="P451" s="9">
        <v>0.9980000000000007</v>
      </c>
      <c r="Q451" s="9">
        <v>1.0000000000000004</v>
      </c>
      <c r="R451" s="10"/>
      <c r="S451" s="9">
        <v>1.0</v>
      </c>
      <c r="T451" s="9">
        <v>1.0000000000000007</v>
      </c>
      <c r="U451" s="10"/>
      <c r="V451" s="9">
        <v>1.0050000000000001</v>
      </c>
      <c r="W451" s="9">
        <v>1.0000000000000007</v>
      </c>
      <c r="X451" s="10"/>
      <c r="Y451" s="9">
        <v>0.9890000000000003</v>
      </c>
      <c r="Z451" s="9">
        <v>1.0000000000000004</v>
      </c>
      <c r="AA451" s="10"/>
      <c r="AB451" s="9">
        <v>1.0080000000000005</v>
      </c>
      <c r="AC451" s="9">
        <v>1.0000000000000007</v>
      </c>
      <c r="AD451" s="10"/>
      <c r="AE451" s="9">
        <v>0.9700000000000006</v>
      </c>
      <c r="AF451" s="9"/>
      <c r="AG451" s="9">
        <v>1.0000000000000007</v>
      </c>
      <c r="AH451" s="9">
        <v>1.0160000000000002</v>
      </c>
      <c r="AI451" s="9"/>
      <c r="AJ451" s="9">
        <v>1.0000000000000007</v>
      </c>
      <c r="AK451" s="9">
        <v>0.9940000000000007</v>
      </c>
      <c r="AL451" s="9">
        <v>1.0000000000000004</v>
      </c>
      <c r="AM451" s="9"/>
      <c r="AN451" s="9">
        <v>1.0000000000000004</v>
      </c>
      <c r="AO451" s="9"/>
      <c r="AP451" s="9"/>
      <c r="AQ451" s="9">
        <v>1.0000000000000004</v>
      </c>
      <c r="AR451" s="9"/>
      <c r="AS451" s="9">
        <v>1.0000000000000004</v>
      </c>
      <c r="AT451" s="9"/>
      <c r="AU451" s="9"/>
      <c r="AV451" s="9">
        <v>0.9910000000000004</v>
      </c>
      <c r="AW451" s="9"/>
      <c r="AX451" s="9">
        <v>1.0000000000000007</v>
      </c>
      <c r="AY451" s="9">
        <v>0.9680000000000005</v>
      </c>
      <c r="AZ451" s="9"/>
      <c r="BA451" s="9">
        <v>0.9950000000000006</v>
      </c>
      <c r="BB451" s="9"/>
      <c r="BC451" s="9">
        <v>1.0000000000000007</v>
      </c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  <c r="BO451" s="9"/>
      <c r="BP451" s="9"/>
      <c r="BQ451" s="9"/>
      <c r="BR451" s="9"/>
      <c r="BS451" s="9"/>
      <c r="BT451" s="9"/>
      <c r="BU451" s="9"/>
      <c r="BV451" s="9"/>
      <c r="BW451" s="9"/>
      <c r="BX451" s="9"/>
      <c r="BY451" s="9"/>
      <c r="BZ451" s="9"/>
      <c r="CA451" s="9"/>
      <c r="CB451" s="9"/>
      <c r="CC451" s="9"/>
      <c r="CD451" s="9"/>
      <c r="CE451" s="9"/>
      <c r="CF451" s="9"/>
      <c r="CG451" s="9"/>
      <c r="CH451" s="9"/>
      <c r="CI451" s="9"/>
      <c r="CJ451" s="9"/>
      <c r="CK451" s="9"/>
      <c r="CL451" s="9"/>
      <c r="CM451" s="9"/>
      <c r="CN451" s="9"/>
      <c r="CO451" s="9"/>
      <c r="CP451" s="9"/>
      <c r="CQ451" s="9"/>
      <c r="CR451" s="9"/>
      <c r="CS451" s="9"/>
      <c r="CT451" s="9"/>
      <c r="CU451" s="9"/>
      <c r="CV451" s="9"/>
      <c r="CW451" s="9"/>
      <c r="CX451" s="9"/>
      <c r="CY451" s="9"/>
      <c r="CZ451" s="9"/>
      <c r="DA451" s="9"/>
      <c r="DB451" s="9"/>
      <c r="DC451" s="9"/>
      <c r="DD451" s="9"/>
      <c r="DE451" s="9"/>
      <c r="DF451" s="9"/>
      <c r="DG451" s="9"/>
      <c r="DH451" s="9"/>
      <c r="DI451" s="9"/>
      <c r="DJ451" s="9"/>
      <c r="DK451" s="9"/>
      <c r="DL451" s="9"/>
      <c r="DM451" s="9"/>
      <c r="DN451" s="9"/>
      <c r="DO451" s="9"/>
      <c r="DP451" s="9"/>
      <c r="DQ451" s="9"/>
      <c r="DR451" s="9"/>
      <c r="DS451" s="9"/>
      <c r="DT451" s="9"/>
      <c r="DU451" s="9"/>
      <c r="DV451" s="9"/>
      <c r="DW451" s="9"/>
      <c r="DX451" s="9"/>
      <c r="DY451" s="9"/>
      <c r="DZ451" s="9"/>
      <c r="EA451" s="9"/>
      <c r="EB451" s="9"/>
      <c r="EC451" s="9"/>
      <c r="ED451" s="9"/>
      <c r="EE451" s="9"/>
      <c r="EF451" s="9"/>
      <c r="EG451" s="9"/>
    </row>
    <row r="452" ht="15.75" customHeight="1">
      <c r="C452" s="8">
        <v>0.9980000000000008</v>
      </c>
      <c r="D452" s="9">
        <v>0.9990000000000008</v>
      </c>
      <c r="E452" s="9"/>
      <c r="F452" s="9">
        <v>1.0000000000000004</v>
      </c>
      <c r="G452" s="9">
        <v>0.9859999999999999</v>
      </c>
      <c r="H452" s="9">
        <v>0.9990000000000006</v>
      </c>
      <c r="I452" s="9"/>
      <c r="J452" s="9"/>
      <c r="K452" s="9"/>
      <c r="L452" s="9"/>
      <c r="M452" s="9"/>
      <c r="N452" s="9"/>
      <c r="O452" s="9">
        <v>0.9990000000000007</v>
      </c>
      <c r="P452" s="9">
        <v>0.9980000000000007</v>
      </c>
      <c r="Q452" s="9">
        <v>1.0000000000000004</v>
      </c>
      <c r="R452" s="10"/>
      <c r="S452" s="9">
        <v>1.0</v>
      </c>
      <c r="T452" s="9">
        <v>1.0000000000000007</v>
      </c>
      <c r="U452" s="10"/>
      <c r="V452" s="9">
        <v>1.0050000000000001</v>
      </c>
      <c r="W452" s="9">
        <v>1.0000000000000007</v>
      </c>
      <c r="X452" s="10"/>
      <c r="Y452" s="9">
        <v>0.9890000000000003</v>
      </c>
      <c r="Z452" s="9">
        <v>1.0000000000000004</v>
      </c>
      <c r="AA452" s="10"/>
      <c r="AB452" s="9">
        <v>1.0080000000000005</v>
      </c>
      <c r="AC452" s="9">
        <v>1.0000000000000007</v>
      </c>
      <c r="AD452" s="10"/>
      <c r="AE452" s="9">
        <v>0.9700000000000006</v>
      </c>
      <c r="AF452" s="9"/>
      <c r="AG452" s="9">
        <v>1.0000000000000007</v>
      </c>
      <c r="AH452" s="9">
        <v>1.0160000000000002</v>
      </c>
      <c r="AI452" s="9"/>
      <c r="AJ452" s="9">
        <v>1.0000000000000007</v>
      </c>
      <c r="AK452" s="9">
        <v>0.9940000000000007</v>
      </c>
      <c r="AL452" s="9">
        <v>1.0000000000000004</v>
      </c>
      <c r="AM452" s="9"/>
      <c r="AN452" s="9">
        <v>1.0000000000000004</v>
      </c>
      <c r="AO452" s="9"/>
      <c r="AP452" s="9"/>
      <c r="AQ452" s="9">
        <v>1.0000000000000004</v>
      </c>
      <c r="AR452" s="9"/>
      <c r="AS452" s="9">
        <v>1.0000000000000004</v>
      </c>
      <c r="AT452" s="9"/>
      <c r="AU452" s="9"/>
      <c r="AV452" s="9">
        <v>0.9910000000000004</v>
      </c>
      <c r="AW452" s="9"/>
      <c r="AX452" s="9">
        <v>1.0000000000000007</v>
      </c>
      <c r="AY452" s="9">
        <v>0.9680000000000005</v>
      </c>
      <c r="AZ452" s="9"/>
      <c r="BA452" s="9">
        <v>0.9950000000000006</v>
      </c>
      <c r="BB452" s="9"/>
      <c r="BC452" s="9">
        <v>1.0000000000000007</v>
      </c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  <c r="BO452" s="9"/>
      <c r="BP452" s="9"/>
      <c r="BQ452" s="9"/>
      <c r="BR452" s="9"/>
      <c r="BS452" s="9"/>
      <c r="BT452" s="9"/>
      <c r="BU452" s="9"/>
      <c r="BV452" s="9"/>
      <c r="BW452" s="9"/>
      <c r="BX452" s="9"/>
      <c r="BY452" s="9"/>
      <c r="BZ452" s="9"/>
      <c r="CA452" s="9"/>
      <c r="CB452" s="9"/>
      <c r="CC452" s="9"/>
      <c r="CD452" s="9"/>
      <c r="CE452" s="9"/>
      <c r="CF452" s="9"/>
      <c r="CG452" s="9"/>
      <c r="CH452" s="9"/>
      <c r="CI452" s="9"/>
      <c r="CJ452" s="9"/>
      <c r="CK452" s="9"/>
      <c r="CL452" s="9"/>
      <c r="CM452" s="9"/>
      <c r="CN452" s="9"/>
      <c r="CO452" s="9"/>
      <c r="CP452" s="9"/>
      <c r="CQ452" s="9"/>
      <c r="CR452" s="9"/>
      <c r="CS452" s="9"/>
      <c r="CT452" s="9"/>
      <c r="CU452" s="9"/>
      <c r="CV452" s="9"/>
      <c r="CW452" s="9"/>
      <c r="CX452" s="9"/>
      <c r="CY452" s="9"/>
      <c r="CZ452" s="9"/>
      <c r="DA452" s="9"/>
      <c r="DB452" s="9"/>
      <c r="DC452" s="9"/>
      <c r="DD452" s="9"/>
      <c r="DE452" s="9"/>
      <c r="DF452" s="9"/>
      <c r="DG452" s="9"/>
      <c r="DH452" s="9"/>
      <c r="DI452" s="9"/>
      <c r="DJ452" s="9"/>
      <c r="DK452" s="9"/>
      <c r="DL452" s="9"/>
      <c r="DM452" s="9"/>
      <c r="DN452" s="9"/>
      <c r="DO452" s="9"/>
      <c r="DP452" s="9"/>
      <c r="DQ452" s="9"/>
      <c r="DR452" s="9"/>
      <c r="DS452" s="9"/>
      <c r="DT452" s="9"/>
      <c r="DU452" s="9"/>
      <c r="DV452" s="9"/>
      <c r="DW452" s="9"/>
      <c r="DX452" s="9"/>
      <c r="DY452" s="9"/>
      <c r="DZ452" s="9"/>
      <c r="EA452" s="9"/>
      <c r="EB452" s="9"/>
      <c r="EC452" s="9"/>
      <c r="ED452" s="9"/>
      <c r="EE452" s="9"/>
      <c r="EF452" s="9"/>
      <c r="EG452" s="9"/>
    </row>
    <row r="453" ht="15.75" customHeight="1">
      <c r="C453" s="8">
        <v>0.9980000000000008</v>
      </c>
      <c r="D453" s="9">
        <v>0.9990000000000008</v>
      </c>
      <c r="E453" s="9"/>
      <c r="F453" s="9">
        <v>1.0000000000000004</v>
      </c>
      <c r="G453" s="9">
        <v>0.9859999999999999</v>
      </c>
      <c r="H453" s="9">
        <v>0.9990000000000006</v>
      </c>
      <c r="I453" s="9"/>
      <c r="J453" s="9"/>
      <c r="K453" s="9"/>
      <c r="L453" s="9"/>
      <c r="M453" s="9"/>
      <c r="N453" s="9"/>
      <c r="O453" s="9">
        <v>0.9990000000000007</v>
      </c>
      <c r="P453" s="9">
        <v>0.9980000000000007</v>
      </c>
      <c r="Q453" s="9">
        <v>1.0000000000000004</v>
      </c>
      <c r="R453" s="10"/>
      <c r="S453" s="9">
        <v>1.0</v>
      </c>
      <c r="T453" s="9">
        <v>1.0000000000000007</v>
      </c>
      <c r="U453" s="10"/>
      <c r="V453" s="9">
        <v>1.0050000000000001</v>
      </c>
      <c r="W453" s="9">
        <v>1.0000000000000007</v>
      </c>
      <c r="X453" s="10"/>
      <c r="Y453" s="9">
        <v>0.9890000000000003</v>
      </c>
      <c r="Z453" s="9">
        <v>1.0000000000000004</v>
      </c>
      <c r="AA453" s="10"/>
      <c r="AB453" s="9">
        <v>1.0080000000000005</v>
      </c>
      <c r="AC453" s="9">
        <v>1.0000000000000007</v>
      </c>
      <c r="AD453" s="10"/>
      <c r="AE453" s="9">
        <v>0.9700000000000006</v>
      </c>
      <c r="AF453" s="9"/>
      <c r="AG453" s="9">
        <v>1.0000000000000007</v>
      </c>
      <c r="AH453" s="9">
        <v>1.0160000000000002</v>
      </c>
      <c r="AI453" s="9"/>
      <c r="AJ453" s="9">
        <v>1.0000000000000007</v>
      </c>
      <c r="AK453" s="9">
        <v>0.9940000000000007</v>
      </c>
      <c r="AL453" s="9">
        <v>1.0000000000000004</v>
      </c>
      <c r="AM453" s="9"/>
      <c r="AN453" s="9">
        <v>1.0000000000000004</v>
      </c>
      <c r="AO453" s="9"/>
      <c r="AP453" s="9"/>
      <c r="AQ453" s="9">
        <v>1.0000000000000004</v>
      </c>
      <c r="AR453" s="9"/>
      <c r="AS453" s="9">
        <v>1.0000000000000004</v>
      </c>
      <c r="AT453" s="9"/>
      <c r="AU453" s="9"/>
      <c r="AV453" s="9">
        <v>0.9910000000000004</v>
      </c>
      <c r="AW453" s="9"/>
      <c r="AX453" s="9">
        <v>1.0000000000000007</v>
      </c>
      <c r="AY453" s="9">
        <v>0.9680000000000005</v>
      </c>
      <c r="AZ453" s="9"/>
      <c r="BA453" s="9">
        <v>0.9950000000000006</v>
      </c>
      <c r="BB453" s="9"/>
      <c r="BC453" s="9">
        <v>1.0000000000000007</v>
      </c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  <c r="BO453" s="9"/>
      <c r="BP453" s="9"/>
      <c r="BQ453" s="9"/>
      <c r="BR453" s="9"/>
      <c r="BS453" s="9"/>
      <c r="BT453" s="9"/>
      <c r="BU453" s="9"/>
      <c r="BV453" s="9"/>
      <c r="BW453" s="9"/>
      <c r="BX453" s="9"/>
      <c r="BY453" s="9"/>
      <c r="BZ453" s="9"/>
      <c r="CA453" s="9"/>
      <c r="CB453" s="9"/>
      <c r="CC453" s="9"/>
      <c r="CD453" s="9"/>
      <c r="CE453" s="9"/>
      <c r="CF453" s="9"/>
      <c r="CG453" s="9"/>
      <c r="CH453" s="9"/>
      <c r="CI453" s="9"/>
      <c r="CJ453" s="9"/>
      <c r="CK453" s="9"/>
      <c r="CL453" s="9"/>
      <c r="CM453" s="9"/>
      <c r="CN453" s="9"/>
      <c r="CO453" s="9"/>
      <c r="CP453" s="9"/>
      <c r="CQ453" s="9"/>
      <c r="CR453" s="9"/>
      <c r="CS453" s="9"/>
      <c r="CT453" s="9"/>
      <c r="CU453" s="9"/>
      <c r="CV453" s="9"/>
      <c r="CW453" s="9"/>
      <c r="CX453" s="9"/>
      <c r="CY453" s="9"/>
      <c r="CZ453" s="9"/>
      <c r="DA453" s="9"/>
      <c r="DB453" s="9"/>
      <c r="DC453" s="9"/>
      <c r="DD453" s="9"/>
      <c r="DE453" s="9"/>
      <c r="DF453" s="9"/>
      <c r="DG453" s="9"/>
      <c r="DH453" s="9"/>
      <c r="DI453" s="9"/>
      <c r="DJ453" s="9"/>
      <c r="DK453" s="9"/>
      <c r="DL453" s="9"/>
      <c r="DM453" s="9"/>
      <c r="DN453" s="9"/>
      <c r="DO453" s="9"/>
      <c r="DP453" s="9"/>
      <c r="DQ453" s="9"/>
      <c r="DR453" s="9"/>
      <c r="DS453" s="9"/>
      <c r="DT453" s="9"/>
      <c r="DU453" s="9"/>
      <c r="DV453" s="9"/>
      <c r="DW453" s="9"/>
      <c r="DX453" s="9"/>
      <c r="DY453" s="9"/>
      <c r="DZ453" s="9"/>
      <c r="EA453" s="9"/>
      <c r="EB453" s="9"/>
      <c r="EC453" s="9"/>
      <c r="ED453" s="9"/>
      <c r="EE453" s="9"/>
      <c r="EF453" s="9"/>
      <c r="EG453" s="9"/>
    </row>
    <row r="454" ht="15.75" customHeight="1">
      <c r="C454" s="8">
        <v>0.9980000000000008</v>
      </c>
      <c r="D454" s="9">
        <v>0.9990000000000008</v>
      </c>
      <c r="E454" s="9"/>
      <c r="F454" s="9">
        <v>1.0000000000000004</v>
      </c>
      <c r="G454" s="9">
        <v>0.9859999999999999</v>
      </c>
      <c r="H454" s="9">
        <v>0.9990000000000006</v>
      </c>
      <c r="I454" s="9"/>
      <c r="J454" s="9"/>
      <c r="K454" s="9"/>
      <c r="L454" s="9"/>
      <c r="M454" s="9"/>
      <c r="N454" s="9"/>
      <c r="O454" s="9">
        <v>0.9990000000000007</v>
      </c>
      <c r="P454" s="9">
        <v>0.9980000000000007</v>
      </c>
      <c r="Q454" s="9">
        <v>1.0000000000000004</v>
      </c>
      <c r="R454" s="10"/>
      <c r="S454" s="9">
        <v>1.0</v>
      </c>
      <c r="T454" s="9">
        <v>1.0000000000000007</v>
      </c>
      <c r="U454" s="10"/>
      <c r="V454" s="9">
        <v>1.0050000000000001</v>
      </c>
      <c r="W454" s="9">
        <v>1.0000000000000007</v>
      </c>
      <c r="X454" s="10"/>
      <c r="Y454" s="9">
        <v>0.9890000000000003</v>
      </c>
      <c r="Z454" s="9">
        <v>1.0000000000000004</v>
      </c>
      <c r="AA454" s="10"/>
      <c r="AB454" s="9">
        <v>1.0080000000000005</v>
      </c>
      <c r="AC454" s="9">
        <v>1.0000000000000007</v>
      </c>
      <c r="AD454" s="10"/>
      <c r="AE454" s="9">
        <v>0.9700000000000006</v>
      </c>
      <c r="AF454" s="9"/>
      <c r="AG454" s="9">
        <v>1.0000000000000007</v>
      </c>
      <c r="AH454" s="9">
        <v>1.0160000000000002</v>
      </c>
      <c r="AI454" s="9"/>
      <c r="AJ454" s="9">
        <v>1.0000000000000007</v>
      </c>
      <c r="AK454" s="9">
        <v>0.9940000000000007</v>
      </c>
      <c r="AL454" s="9">
        <v>1.0000000000000004</v>
      </c>
      <c r="AM454" s="9"/>
      <c r="AN454" s="9">
        <v>1.0000000000000004</v>
      </c>
      <c r="AO454" s="9"/>
      <c r="AP454" s="9"/>
      <c r="AQ454" s="9">
        <v>1.0000000000000004</v>
      </c>
      <c r="AR454" s="9"/>
      <c r="AS454" s="9">
        <v>1.0000000000000004</v>
      </c>
      <c r="AT454" s="9"/>
      <c r="AU454" s="9"/>
      <c r="AV454" s="9">
        <v>0.9910000000000004</v>
      </c>
      <c r="AW454" s="9"/>
      <c r="AX454" s="9">
        <v>1.0000000000000007</v>
      </c>
      <c r="AY454" s="9">
        <v>0.9680000000000005</v>
      </c>
      <c r="AZ454" s="9"/>
      <c r="BA454" s="9">
        <v>0.9950000000000006</v>
      </c>
      <c r="BB454" s="9"/>
      <c r="BC454" s="9">
        <v>1.0000000000000007</v>
      </c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  <c r="BO454" s="9"/>
      <c r="BP454" s="9"/>
      <c r="BQ454" s="9"/>
      <c r="BR454" s="9"/>
      <c r="BS454" s="9"/>
      <c r="BT454" s="9"/>
      <c r="BU454" s="9"/>
      <c r="BV454" s="9"/>
      <c r="BW454" s="9"/>
      <c r="BX454" s="9"/>
      <c r="BY454" s="9"/>
      <c r="BZ454" s="9"/>
      <c r="CA454" s="9"/>
      <c r="CB454" s="9"/>
      <c r="CC454" s="9"/>
      <c r="CD454" s="9"/>
      <c r="CE454" s="9"/>
      <c r="CF454" s="9"/>
      <c r="CG454" s="9"/>
      <c r="CH454" s="9"/>
      <c r="CI454" s="9"/>
      <c r="CJ454" s="9"/>
      <c r="CK454" s="9"/>
      <c r="CL454" s="9"/>
      <c r="CM454" s="9"/>
      <c r="CN454" s="9"/>
      <c r="CO454" s="9"/>
      <c r="CP454" s="9"/>
      <c r="CQ454" s="9"/>
      <c r="CR454" s="9"/>
      <c r="CS454" s="9"/>
      <c r="CT454" s="9"/>
      <c r="CU454" s="9"/>
      <c r="CV454" s="9"/>
      <c r="CW454" s="9"/>
      <c r="CX454" s="9"/>
      <c r="CY454" s="9"/>
      <c r="CZ454" s="9"/>
      <c r="DA454" s="9"/>
      <c r="DB454" s="9"/>
      <c r="DC454" s="9"/>
      <c r="DD454" s="9"/>
      <c r="DE454" s="9"/>
      <c r="DF454" s="9"/>
      <c r="DG454" s="9"/>
      <c r="DH454" s="9"/>
      <c r="DI454" s="9"/>
      <c r="DJ454" s="9"/>
      <c r="DK454" s="9"/>
      <c r="DL454" s="9"/>
      <c r="DM454" s="9"/>
      <c r="DN454" s="9"/>
      <c r="DO454" s="9"/>
      <c r="DP454" s="9"/>
      <c r="DQ454" s="9"/>
      <c r="DR454" s="9"/>
      <c r="DS454" s="9"/>
      <c r="DT454" s="9"/>
      <c r="DU454" s="9"/>
      <c r="DV454" s="9"/>
      <c r="DW454" s="9"/>
      <c r="DX454" s="9"/>
      <c r="DY454" s="9"/>
      <c r="DZ454" s="9"/>
      <c r="EA454" s="9"/>
      <c r="EB454" s="9"/>
      <c r="EC454" s="9"/>
      <c r="ED454" s="9"/>
      <c r="EE454" s="9"/>
      <c r="EF454" s="9"/>
      <c r="EG454" s="9"/>
    </row>
    <row r="455" ht="15.75" customHeight="1">
      <c r="C455" s="8">
        <v>0.9980000000000008</v>
      </c>
      <c r="D455" s="9">
        <v>0.9990000000000008</v>
      </c>
      <c r="E455" s="9"/>
      <c r="F455" s="9">
        <v>1.0000000000000004</v>
      </c>
      <c r="G455" s="9">
        <v>0.9859999999999999</v>
      </c>
      <c r="H455" s="9">
        <v>0.9990000000000006</v>
      </c>
      <c r="I455" s="9"/>
      <c r="J455" s="9"/>
      <c r="K455" s="9"/>
      <c r="L455" s="9"/>
      <c r="M455" s="9"/>
      <c r="N455" s="9"/>
      <c r="O455" s="9">
        <v>0.9990000000000007</v>
      </c>
      <c r="P455" s="9">
        <v>0.9980000000000007</v>
      </c>
      <c r="Q455" s="9">
        <v>1.0000000000000004</v>
      </c>
      <c r="R455" s="10"/>
      <c r="S455" s="9">
        <v>1.0</v>
      </c>
      <c r="T455" s="9">
        <v>1.0000000000000007</v>
      </c>
      <c r="U455" s="10"/>
      <c r="V455" s="9">
        <v>1.0050000000000001</v>
      </c>
      <c r="W455" s="9">
        <v>1.0000000000000007</v>
      </c>
      <c r="X455" s="10"/>
      <c r="Y455" s="9">
        <v>0.9890000000000003</v>
      </c>
      <c r="Z455" s="9">
        <v>1.0000000000000004</v>
      </c>
      <c r="AA455" s="10"/>
      <c r="AB455" s="9">
        <v>1.0080000000000005</v>
      </c>
      <c r="AC455" s="9">
        <v>1.0000000000000007</v>
      </c>
      <c r="AD455" s="10"/>
      <c r="AE455" s="9">
        <v>0.9700000000000006</v>
      </c>
      <c r="AF455" s="9"/>
      <c r="AG455" s="9">
        <v>1.0000000000000007</v>
      </c>
      <c r="AH455" s="9">
        <v>1.0160000000000002</v>
      </c>
      <c r="AI455" s="9"/>
      <c r="AJ455" s="9">
        <v>1.0000000000000007</v>
      </c>
      <c r="AK455" s="9">
        <v>0.9940000000000007</v>
      </c>
      <c r="AL455" s="9">
        <v>1.0000000000000004</v>
      </c>
      <c r="AM455" s="9"/>
      <c r="AN455" s="9">
        <v>1.0000000000000004</v>
      </c>
      <c r="AO455" s="9"/>
      <c r="AP455" s="9"/>
      <c r="AQ455" s="9">
        <v>1.0000000000000004</v>
      </c>
      <c r="AR455" s="9"/>
      <c r="AS455" s="9">
        <v>1.0000000000000004</v>
      </c>
      <c r="AT455" s="9"/>
      <c r="AU455" s="9"/>
      <c r="AV455" s="9">
        <v>0.9910000000000004</v>
      </c>
      <c r="AW455" s="9"/>
      <c r="AX455" s="9">
        <v>1.0000000000000007</v>
      </c>
      <c r="AY455" s="9">
        <v>0.9680000000000005</v>
      </c>
      <c r="AZ455" s="9"/>
      <c r="BA455" s="9">
        <v>0.9950000000000006</v>
      </c>
      <c r="BB455" s="9"/>
      <c r="BC455" s="9">
        <v>1.0000000000000007</v>
      </c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  <c r="BO455" s="9"/>
      <c r="BP455" s="9"/>
      <c r="BQ455" s="9"/>
      <c r="BR455" s="9"/>
      <c r="BS455" s="9"/>
      <c r="BT455" s="9"/>
      <c r="BU455" s="9"/>
      <c r="BV455" s="9"/>
      <c r="BW455" s="9"/>
      <c r="BX455" s="9"/>
      <c r="BY455" s="9"/>
      <c r="BZ455" s="9"/>
      <c r="CA455" s="9"/>
      <c r="CB455" s="9"/>
      <c r="CC455" s="9"/>
      <c r="CD455" s="9"/>
      <c r="CE455" s="9"/>
      <c r="CF455" s="9"/>
      <c r="CG455" s="9"/>
      <c r="CH455" s="9"/>
      <c r="CI455" s="9"/>
      <c r="CJ455" s="9"/>
      <c r="CK455" s="9"/>
      <c r="CL455" s="9"/>
      <c r="CM455" s="9"/>
      <c r="CN455" s="9"/>
      <c r="CO455" s="9"/>
      <c r="CP455" s="9"/>
      <c r="CQ455" s="9"/>
      <c r="CR455" s="9"/>
      <c r="CS455" s="9"/>
      <c r="CT455" s="9"/>
      <c r="CU455" s="9"/>
      <c r="CV455" s="9"/>
      <c r="CW455" s="9"/>
      <c r="CX455" s="9"/>
      <c r="CY455" s="9"/>
      <c r="CZ455" s="9"/>
      <c r="DA455" s="9"/>
      <c r="DB455" s="9"/>
      <c r="DC455" s="9"/>
      <c r="DD455" s="9"/>
      <c r="DE455" s="9"/>
      <c r="DF455" s="9"/>
      <c r="DG455" s="9"/>
      <c r="DH455" s="9"/>
      <c r="DI455" s="9"/>
      <c r="DJ455" s="9"/>
      <c r="DK455" s="9"/>
      <c r="DL455" s="9"/>
      <c r="DM455" s="9"/>
      <c r="DN455" s="9"/>
      <c r="DO455" s="9"/>
      <c r="DP455" s="9"/>
      <c r="DQ455" s="9"/>
      <c r="DR455" s="9"/>
      <c r="DS455" s="9"/>
      <c r="DT455" s="9"/>
      <c r="DU455" s="9"/>
      <c r="DV455" s="9"/>
      <c r="DW455" s="9"/>
      <c r="DX455" s="9"/>
      <c r="DY455" s="9"/>
      <c r="DZ455" s="9"/>
      <c r="EA455" s="9"/>
      <c r="EB455" s="9"/>
      <c r="EC455" s="9"/>
      <c r="ED455" s="9"/>
      <c r="EE455" s="9"/>
      <c r="EF455" s="9"/>
      <c r="EG455" s="9"/>
    </row>
    <row r="456" ht="15.75" customHeight="1">
      <c r="C456" s="8">
        <v>0.9980000000000008</v>
      </c>
      <c r="D456" s="9">
        <v>0.9990000000000008</v>
      </c>
      <c r="E456" s="9"/>
      <c r="F456" s="9">
        <v>1.0000000000000004</v>
      </c>
      <c r="G456" s="9">
        <v>0.9859999999999999</v>
      </c>
      <c r="H456" s="9">
        <v>0.9990000000000006</v>
      </c>
      <c r="I456" s="9"/>
      <c r="J456" s="9"/>
      <c r="K456" s="9"/>
      <c r="L456" s="9"/>
      <c r="M456" s="9"/>
      <c r="N456" s="9"/>
      <c r="O456" s="9">
        <v>0.9990000000000007</v>
      </c>
      <c r="P456" s="9">
        <v>0.9980000000000007</v>
      </c>
      <c r="Q456" s="9">
        <v>1.0000000000000004</v>
      </c>
      <c r="R456" s="10"/>
      <c r="S456" s="9">
        <v>1.0</v>
      </c>
      <c r="T456" s="9">
        <v>1.0000000000000007</v>
      </c>
      <c r="U456" s="10"/>
      <c r="V456" s="9">
        <v>1.0050000000000001</v>
      </c>
      <c r="W456" s="9">
        <v>1.0000000000000007</v>
      </c>
      <c r="X456" s="10"/>
      <c r="Y456" s="9">
        <v>0.9890000000000003</v>
      </c>
      <c r="Z456" s="9">
        <v>1.0000000000000004</v>
      </c>
      <c r="AA456" s="10"/>
      <c r="AB456" s="9">
        <v>1.0080000000000005</v>
      </c>
      <c r="AC456" s="9">
        <v>1.0000000000000007</v>
      </c>
      <c r="AD456" s="10"/>
      <c r="AE456" s="9">
        <v>0.9700000000000006</v>
      </c>
      <c r="AF456" s="9"/>
      <c r="AG456" s="9">
        <v>1.0000000000000007</v>
      </c>
      <c r="AH456" s="9">
        <v>1.0160000000000002</v>
      </c>
      <c r="AI456" s="9"/>
      <c r="AJ456" s="9">
        <v>1.0000000000000007</v>
      </c>
      <c r="AK456" s="9">
        <v>0.9940000000000007</v>
      </c>
      <c r="AL456" s="9">
        <v>1.0000000000000004</v>
      </c>
      <c r="AM456" s="9"/>
      <c r="AN456" s="9">
        <v>1.0000000000000004</v>
      </c>
      <c r="AO456" s="9"/>
      <c r="AP456" s="9"/>
      <c r="AQ456" s="9">
        <v>1.0000000000000004</v>
      </c>
      <c r="AR456" s="9"/>
      <c r="AS456" s="9">
        <v>1.0000000000000004</v>
      </c>
      <c r="AT456" s="9"/>
      <c r="AU456" s="9"/>
      <c r="AV456" s="9">
        <v>0.9910000000000004</v>
      </c>
      <c r="AW456" s="9"/>
      <c r="AX456" s="9">
        <v>1.0000000000000007</v>
      </c>
      <c r="AY456" s="9">
        <v>0.9680000000000005</v>
      </c>
      <c r="AZ456" s="9"/>
      <c r="BA456" s="9">
        <v>0.9950000000000006</v>
      </c>
      <c r="BB456" s="9"/>
      <c r="BC456" s="9">
        <v>1.0000000000000007</v>
      </c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  <c r="BO456" s="9"/>
      <c r="BP456" s="9"/>
      <c r="BQ456" s="9"/>
      <c r="BR456" s="9"/>
      <c r="BS456" s="9"/>
      <c r="BT456" s="9"/>
      <c r="BU456" s="9"/>
      <c r="BV456" s="9"/>
      <c r="BW456" s="9"/>
      <c r="BX456" s="9"/>
      <c r="BY456" s="9"/>
      <c r="BZ456" s="9"/>
      <c r="CA456" s="9"/>
      <c r="CB456" s="9"/>
      <c r="CC456" s="9"/>
      <c r="CD456" s="9"/>
      <c r="CE456" s="9"/>
      <c r="CF456" s="9"/>
      <c r="CG456" s="9"/>
      <c r="CH456" s="9"/>
      <c r="CI456" s="9"/>
      <c r="CJ456" s="9"/>
      <c r="CK456" s="9"/>
      <c r="CL456" s="9"/>
      <c r="CM456" s="9"/>
      <c r="CN456" s="9"/>
      <c r="CO456" s="9"/>
      <c r="CP456" s="9"/>
      <c r="CQ456" s="9"/>
      <c r="CR456" s="9"/>
      <c r="CS456" s="9"/>
      <c r="CT456" s="9"/>
      <c r="CU456" s="9"/>
      <c r="CV456" s="9"/>
      <c r="CW456" s="9"/>
      <c r="CX456" s="9"/>
      <c r="CY456" s="9"/>
      <c r="CZ456" s="9"/>
      <c r="DA456" s="9"/>
      <c r="DB456" s="9"/>
      <c r="DC456" s="9"/>
      <c r="DD456" s="9"/>
      <c r="DE456" s="9"/>
      <c r="DF456" s="9"/>
      <c r="DG456" s="9"/>
      <c r="DH456" s="9"/>
      <c r="DI456" s="9"/>
      <c r="DJ456" s="9"/>
      <c r="DK456" s="9"/>
      <c r="DL456" s="9"/>
      <c r="DM456" s="9"/>
      <c r="DN456" s="9"/>
      <c r="DO456" s="9"/>
      <c r="DP456" s="9"/>
      <c r="DQ456" s="9"/>
      <c r="DR456" s="9"/>
      <c r="DS456" s="9"/>
      <c r="DT456" s="9"/>
      <c r="DU456" s="9"/>
      <c r="DV456" s="9"/>
      <c r="DW456" s="9"/>
      <c r="DX456" s="9"/>
      <c r="DY456" s="9"/>
      <c r="DZ456" s="9"/>
      <c r="EA456" s="9"/>
      <c r="EB456" s="9"/>
      <c r="EC456" s="9"/>
      <c r="ED456" s="9"/>
      <c r="EE456" s="9"/>
      <c r="EF456" s="9"/>
      <c r="EG456" s="9"/>
    </row>
    <row r="457" ht="15.75" customHeight="1">
      <c r="C457" s="8">
        <v>0.9980000000000008</v>
      </c>
      <c r="D457" s="9">
        <v>0.9990000000000008</v>
      </c>
      <c r="E457" s="9"/>
      <c r="F457" s="9">
        <v>1.0000000000000004</v>
      </c>
      <c r="G457" s="9">
        <v>0.9859999999999999</v>
      </c>
      <c r="H457" s="9">
        <v>0.9990000000000006</v>
      </c>
      <c r="I457" s="9"/>
      <c r="J457" s="9"/>
      <c r="K457" s="9"/>
      <c r="L457" s="9"/>
      <c r="M457" s="9"/>
      <c r="N457" s="9"/>
      <c r="O457" s="9">
        <v>0.9990000000000007</v>
      </c>
      <c r="P457" s="9">
        <v>0.9980000000000007</v>
      </c>
      <c r="Q457" s="9">
        <v>1.0000000000000004</v>
      </c>
      <c r="R457" s="10"/>
      <c r="S457" s="9">
        <v>1.0</v>
      </c>
      <c r="T457" s="9">
        <v>1.0000000000000007</v>
      </c>
      <c r="U457" s="10"/>
      <c r="V457" s="9">
        <v>1.0050000000000001</v>
      </c>
      <c r="W457" s="9">
        <v>1.0000000000000007</v>
      </c>
      <c r="X457" s="10"/>
      <c r="Y457" s="9">
        <v>0.9890000000000003</v>
      </c>
      <c r="Z457" s="9">
        <v>1.0000000000000004</v>
      </c>
      <c r="AA457" s="10"/>
      <c r="AB457" s="9">
        <v>1.0080000000000005</v>
      </c>
      <c r="AC457" s="9">
        <v>1.0000000000000007</v>
      </c>
      <c r="AD457" s="10"/>
      <c r="AE457" s="9">
        <v>0.9700000000000006</v>
      </c>
      <c r="AF457" s="9"/>
      <c r="AG457" s="9">
        <v>1.0000000000000007</v>
      </c>
      <c r="AH457" s="9">
        <v>1.0160000000000002</v>
      </c>
      <c r="AI457" s="9"/>
      <c r="AJ457" s="9">
        <v>1.0000000000000007</v>
      </c>
      <c r="AK457" s="9">
        <v>0.9940000000000007</v>
      </c>
      <c r="AL457" s="9">
        <v>1.0000000000000004</v>
      </c>
      <c r="AM457" s="9"/>
      <c r="AN457" s="9">
        <v>1.0000000000000004</v>
      </c>
      <c r="AO457" s="9"/>
      <c r="AP457" s="9"/>
      <c r="AQ457" s="9">
        <v>1.0000000000000004</v>
      </c>
      <c r="AR457" s="9"/>
      <c r="AS457" s="9">
        <v>1.0000000000000004</v>
      </c>
      <c r="AT457" s="9"/>
      <c r="AU457" s="9"/>
      <c r="AV457" s="9">
        <v>0.9910000000000004</v>
      </c>
      <c r="AW457" s="9"/>
      <c r="AX457" s="9">
        <v>1.0000000000000007</v>
      </c>
      <c r="AY457" s="9">
        <v>0.9680000000000005</v>
      </c>
      <c r="AZ457" s="9"/>
      <c r="BA457" s="9">
        <v>0.9950000000000006</v>
      </c>
      <c r="BB457" s="9"/>
      <c r="BC457" s="9">
        <v>1.0000000000000007</v>
      </c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  <c r="BO457" s="9"/>
      <c r="BP457" s="9"/>
      <c r="BQ457" s="9"/>
      <c r="BR457" s="9"/>
      <c r="BS457" s="9"/>
      <c r="BT457" s="9"/>
      <c r="BU457" s="9"/>
      <c r="BV457" s="9"/>
      <c r="BW457" s="9"/>
      <c r="BX457" s="9"/>
      <c r="BY457" s="9"/>
      <c r="BZ457" s="9"/>
      <c r="CA457" s="9"/>
      <c r="CB457" s="9"/>
      <c r="CC457" s="9"/>
      <c r="CD457" s="9"/>
      <c r="CE457" s="9"/>
      <c r="CF457" s="9"/>
      <c r="CG457" s="9"/>
      <c r="CH457" s="9"/>
      <c r="CI457" s="9"/>
      <c r="CJ457" s="9"/>
      <c r="CK457" s="9"/>
      <c r="CL457" s="9"/>
      <c r="CM457" s="9"/>
      <c r="CN457" s="9"/>
      <c r="CO457" s="9"/>
      <c r="CP457" s="9"/>
      <c r="CQ457" s="9"/>
      <c r="CR457" s="9"/>
      <c r="CS457" s="9"/>
      <c r="CT457" s="9"/>
      <c r="CU457" s="9"/>
      <c r="CV457" s="9"/>
      <c r="CW457" s="9"/>
      <c r="CX457" s="9"/>
      <c r="CY457" s="9"/>
      <c r="CZ457" s="9"/>
      <c r="DA457" s="9"/>
      <c r="DB457" s="9"/>
      <c r="DC457" s="9"/>
      <c r="DD457" s="9"/>
      <c r="DE457" s="9"/>
      <c r="DF457" s="9"/>
      <c r="DG457" s="9"/>
      <c r="DH457" s="9"/>
      <c r="DI457" s="9"/>
      <c r="DJ457" s="9"/>
      <c r="DK457" s="9"/>
      <c r="DL457" s="9"/>
      <c r="DM457" s="9"/>
      <c r="DN457" s="9"/>
      <c r="DO457" s="9"/>
      <c r="DP457" s="9"/>
      <c r="DQ457" s="9"/>
      <c r="DR457" s="9"/>
      <c r="DS457" s="9"/>
      <c r="DT457" s="9"/>
      <c r="DU457" s="9"/>
      <c r="DV457" s="9"/>
      <c r="DW457" s="9"/>
      <c r="DX457" s="9"/>
      <c r="DY457" s="9"/>
      <c r="DZ457" s="9"/>
      <c r="EA457" s="9"/>
      <c r="EB457" s="9"/>
      <c r="EC457" s="9"/>
      <c r="ED457" s="9"/>
      <c r="EE457" s="9"/>
      <c r="EF457" s="9"/>
      <c r="EG457" s="9"/>
    </row>
    <row r="458" ht="15.75" customHeight="1">
      <c r="C458" s="8">
        <v>0.9980000000000008</v>
      </c>
      <c r="D458" s="9">
        <v>0.9990000000000008</v>
      </c>
      <c r="E458" s="9"/>
      <c r="F458" s="9">
        <v>1.0000000000000004</v>
      </c>
      <c r="G458" s="9">
        <v>0.9859999999999999</v>
      </c>
      <c r="H458" s="9">
        <v>0.9990000000000006</v>
      </c>
      <c r="I458" s="9"/>
      <c r="J458" s="9"/>
      <c r="K458" s="9"/>
      <c r="L458" s="9"/>
      <c r="M458" s="9"/>
      <c r="N458" s="9"/>
      <c r="O458" s="9">
        <v>0.9990000000000007</v>
      </c>
      <c r="P458" s="9">
        <v>0.9980000000000007</v>
      </c>
      <c r="Q458" s="9">
        <v>1.0000000000000004</v>
      </c>
      <c r="R458" s="10"/>
      <c r="S458" s="9">
        <v>1.0</v>
      </c>
      <c r="T458" s="9">
        <v>1.0000000000000007</v>
      </c>
      <c r="U458" s="10"/>
      <c r="V458" s="9">
        <v>1.0050000000000001</v>
      </c>
      <c r="W458" s="9">
        <v>1.0000000000000007</v>
      </c>
      <c r="X458" s="10"/>
      <c r="Y458" s="9">
        <v>0.9890000000000003</v>
      </c>
      <c r="Z458" s="9">
        <v>1.0000000000000004</v>
      </c>
      <c r="AA458" s="10"/>
      <c r="AB458" s="9">
        <v>1.0080000000000005</v>
      </c>
      <c r="AC458" s="9">
        <v>1.0000000000000007</v>
      </c>
      <c r="AD458" s="10"/>
      <c r="AE458" s="9">
        <v>0.9700000000000006</v>
      </c>
      <c r="AF458" s="9"/>
      <c r="AG458" s="9">
        <v>1.0000000000000007</v>
      </c>
      <c r="AH458" s="9">
        <v>1.0160000000000002</v>
      </c>
      <c r="AI458" s="9"/>
      <c r="AJ458" s="9">
        <v>1.0000000000000007</v>
      </c>
      <c r="AK458" s="9">
        <v>0.9940000000000007</v>
      </c>
      <c r="AL458" s="9">
        <v>1.0000000000000004</v>
      </c>
      <c r="AM458" s="9"/>
      <c r="AN458" s="9">
        <v>1.0000000000000004</v>
      </c>
      <c r="AO458" s="9"/>
      <c r="AP458" s="9"/>
      <c r="AQ458" s="9">
        <v>1.0000000000000004</v>
      </c>
      <c r="AR458" s="9"/>
      <c r="AS458" s="9">
        <v>1.0000000000000004</v>
      </c>
      <c r="AT458" s="9"/>
      <c r="AU458" s="9"/>
      <c r="AV458" s="9">
        <v>0.9910000000000004</v>
      </c>
      <c r="AW458" s="9"/>
      <c r="AX458" s="9">
        <v>1.0000000000000007</v>
      </c>
      <c r="AY458" s="9">
        <v>0.9680000000000005</v>
      </c>
      <c r="AZ458" s="9"/>
      <c r="BA458" s="9">
        <v>0.9950000000000006</v>
      </c>
      <c r="BB458" s="9"/>
      <c r="BC458" s="9">
        <v>1.0000000000000007</v>
      </c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  <c r="BO458" s="9"/>
      <c r="BP458" s="9"/>
      <c r="BQ458" s="9"/>
      <c r="BR458" s="9"/>
      <c r="BS458" s="9"/>
      <c r="BT458" s="9"/>
      <c r="BU458" s="9"/>
      <c r="BV458" s="9"/>
      <c r="BW458" s="9"/>
      <c r="BX458" s="9"/>
      <c r="BY458" s="9"/>
      <c r="BZ458" s="9"/>
      <c r="CA458" s="9"/>
      <c r="CB458" s="9"/>
      <c r="CC458" s="9"/>
      <c r="CD458" s="9"/>
      <c r="CE458" s="9"/>
      <c r="CF458" s="9"/>
      <c r="CG458" s="9"/>
      <c r="CH458" s="9"/>
      <c r="CI458" s="9"/>
      <c r="CJ458" s="9"/>
      <c r="CK458" s="9"/>
      <c r="CL458" s="9"/>
      <c r="CM458" s="9"/>
      <c r="CN458" s="9"/>
      <c r="CO458" s="9"/>
      <c r="CP458" s="9"/>
      <c r="CQ458" s="9"/>
      <c r="CR458" s="9"/>
      <c r="CS458" s="9"/>
      <c r="CT458" s="9"/>
      <c r="CU458" s="9"/>
      <c r="CV458" s="9"/>
      <c r="CW458" s="9"/>
      <c r="CX458" s="9"/>
      <c r="CY458" s="9"/>
      <c r="CZ458" s="9"/>
      <c r="DA458" s="9"/>
      <c r="DB458" s="9"/>
      <c r="DC458" s="9"/>
      <c r="DD458" s="9"/>
      <c r="DE458" s="9"/>
      <c r="DF458" s="9"/>
      <c r="DG458" s="9"/>
      <c r="DH458" s="9"/>
      <c r="DI458" s="9"/>
      <c r="DJ458" s="9"/>
      <c r="DK458" s="9"/>
      <c r="DL458" s="9"/>
      <c r="DM458" s="9"/>
      <c r="DN458" s="9"/>
      <c r="DO458" s="9"/>
      <c r="DP458" s="9"/>
      <c r="DQ458" s="9"/>
      <c r="DR458" s="9"/>
      <c r="DS458" s="9"/>
      <c r="DT458" s="9"/>
      <c r="DU458" s="9"/>
      <c r="DV458" s="9"/>
      <c r="DW458" s="9"/>
      <c r="DX458" s="9"/>
      <c r="DY458" s="9"/>
      <c r="DZ458" s="9"/>
      <c r="EA458" s="9"/>
      <c r="EB458" s="9"/>
      <c r="EC458" s="9"/>
      <c r="ED458" s="9"/>
      <c r="EE458" s="9"/>
      <c r="EF458" s="9"/>
      <c r="EG458" s="9"/>
    </row>
    <row r="459" ht="15.75" customHeight="1">
      <c r="C459" s="8">
        <v>0.9980000000000008</v>
      </c>
      <c r="D459" s="9">
        <v>0.9990000000000008</v>
      </c>
      <c r="E459" s="9"/>
      <c r="F459" s="9">
        <v>1.0000000000000004</v>
      </c>
      <c r="G459" s="9">
        <v>0.9859999999999999</v>
      </c>
      <c r="H459" s="9">
        <v>0.9990000000000006</v>
      </c>
      <c r="I459" s="9"/>
      <c r="J459" s="9"/>
      <c r="K459" s="9"/>
      <c r="L459" s="9"/>
      <c r="M459" s="9"/>
      <c r="N459" s="9"/>
      <c r="O459" s="9">
        <v>0.9990000000000007</v>
      </c>
      <c r="P459" s="9">
        <v>0.9980000000000007</v>
      </c>
      <c r="Q459" s="9">
        <v>1.0000000000000004</v>
      </c>
      <c r="R459" s="10"/>
      <c r="S459" s="9">
        <v>1.0</v>
      </c>
      <c r="T459" s="9">
        <v>1.0000000000000007</v>
      </c>
      <c r="U459" s="10"/>
      <c r="V459" s="9">
        <v>1.0050000000000001</v>
      </c>
      <c r="W459" s="9">
        <v>1.0000000000000007</v>
      </c>
      <c r="X459" s="10"/>
      <c r="Y459" s="9">
        <v>0.9890000000000003</v>
      </c>
      <c r="Z459" s="9">
        <v>1.0000000000000004</v>
      </c>
      <c r="AA459" s="10"/>
      <c r="AB459" s="9">
        <v>1.0080000000000005</v>
      </c>
      <c r="AC459" s="9">
        <v>1.0000000000000007</v>
      </c>
      <c r="AD459" s="10"/>
      <c r="AE459" s="9">
        <v>0.9700000000000006</v>
      </c>
      <c r="AF459" s="9"/>
      <c r="AG459" s="9">
        <v>1.0000000000000007</v>
      </c>
      <c r="AH459" s="9">
        <v>1.0160000000000002</v>
      </c>
      <c r="AI459" s="9"/>
      <c r="AJ459" s="9">
        <v>1.0000000000000007</v>
      </c>
      <c r="AK459" s="9">
        <v>0.9940000000000007</v>
      </c>
      <c r="AL459" s="9">
        <v>1.0000000000000004</v>
      </c>
      <c r="AM459" s="9"/>
      <c r="AN459" s="9">
        <v>1.0000000000000004</v>
      </c>
      <c r="AO459" s="9"/>
      <c r="AP459" s="9"/>
      <c r="AQ459" s="9">
        <v>1.0000000000000004</v>
      </c>
      <c r="AR459" s="9"/>
      <c r="AS459" s="9">
        <v>1.0000000000000004</v>
      </c>
      <c r="AT459" s="9"/>
      <c r="AU459" s="9"/>
      <c r="AV459" s="9">
        <v>0.9910000000000004</v>
      </c>
      <c r="AW459" s="9"/>
      <c r="AX459" s="9">
        <v>1.0000000000000007</v>
      </c>
      <c r="AY459" s="9">
        <v>0.9680000000000005</v>
      </c>
      <c r="AZ459" s="9"/>
      <c r="BA459" s="9">
        <v>0.9950000000000006</v>
      </c>
      <c r="BB459" s="9"/>
      <c r="BC459" s="9">
        <v>1.0000000000000007</v>
      </c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  <c r="BO459" s="9"/>
      <c r="BP459" s="9"/>
      <c r="BQ459" s="9"/>
      <c r="BR459" s="9"/>
      <c r="BS459" s="9"/>
      <c r="BT459" s="9"/>
      <c r="BU459" s="9"/>
      <c r="BV459" s="9"/>
      <c r="BW459" s="9"/>
      <c r="BX459" s="9"/>
      <c r="BY459" s="9"/>
      <c r="BZ459" s="9"/>
      <c r="CA459" s="9"/>
      <c r="CB459" s="9"/>
      <c r="CC459" s="9"/>
      <c r="CD459" s="9"/>
      <c r="CE459" s="9"/>
      <c r="CF459" s="9"/>
      <c r="CG459" s="9"/>
      <c r="CH459" s="9"/>
      <c r="CI459" s="9"/>
      <c r="CJ459" s="9"/>
      <c r="CK459" s="9"/>
      <c r="CL459" s="9"/>
      <c r="CM459" s="9"/>
      <c r="CN459" s="9"/>
      <c r="CO459" s="9"/>
      <c r="CP459" s="9"/>
      <c r="CQ459" s="9"/>
      <c r="CR459" s="9"/>
      <c r="CS459" s="9"/>
      <c r="CT459" s="9"/>
      <c r="CU459" s="9"/>
      <c r="CV459" s="9"/>
      <c r="CW459" s="9"/>
      <c r="CX459" s="9"/>
      <c r="CY459" s="9"/>
      <c r="CZ459" s="9"/>
      <c r="DA459" s="9"/>
      <c r="DB459" s="9"/>
      <c r="DC459" s="9"/>
      <c r="DD459" s="9"/>
      <c r="DE459" s="9"/>
      <c r="DF459" s="9"/>
      <c r="DG459" s="9"/>
      <c r="DH459" s="9"/>
      <c r="DI459" s="9"/>
      <c r="DJ459" s="9"/>
      <c r="DK459" s="9"/>
      <c r="DL459" s="9"/>
      <c r="DM459" s="9"/>
      <c r="DN459" s="9"/>
      <c r="DO459" s="9"/>
      <c r="DP459" s="9"/>
      <c r="DQ459" s="9"/>
      <c r="DR459" s="9"/>
      <c r="DS459" s="9"/>
      <c r="DT459" s="9"/>
      <c r="DU459" s="9"/>
      <c r="DV459" s="9"/>
      <c r="DW459" s="9"/>
      <c r="DX459" s="9"/>
      <c r="DY459" s="9"/>
      <c r="DZ459" s="9"/>
      <c r="EA459" s="9"/>
      <c r="EB459" s="9"/>
      <c r="EC459" s="9"/>
      <c r="ED459" s="9"/>
      <c r="EE459" s="9"/>
      <c r="EF459" s="9"/>
      <c r="EG459" s="9"/>
    </row>
    <row r="460" ht="15.75" customHeight="1">
      <c r="C460" s="8">
        <v>0.9990000000000008</v>
      </c>
      <c r="D460" s="9">
        <v>0.9990000000000008</v>
      </c>
      <c r="E460" s="9"/>
      <c r="F460" s="9">
        <v>1.0000000000000004</v>
      </c>
      <c r="G460" s="9">
        <v>0.9859999999999999</v>
      </c>
      <c r="H460" s="9">
        <v>0.9990000000000006</v>
      </c>
      <c r="I460" s="9"/>
      <c r="J460" s="9"/>
      <c r="K460" s="9"/>
      <c r="L460" s="9"/>
      <c r="M460" s="9"/>
      <c r="N460" s="9"/>
      <c r="O460" s="9">
        <v>0.9990000000000007</v>
      </c>
      <c r="P460" s="9">
        <v>0.9980000000000007</v>
      </c>
      <c r="Q460" s="9">
        <v>1.0000000000000004</v>
      </c>
      <c r="R460" s="10"/>
      <c r="S460" s="9">
        <v>1.0</v>
      </c>
      <c r="T460" s="9">
        <v>1.0000000000000007</v>
      </c>
      <c r="U460" s="10"/>
      <c r="V460" s="9">
        <v>1.0050000000000001</v>
      </c>
      <c r="W460" s="9">
        <v>1.0000000000000007</v>
      </c>
      <c r="X460" s="10"/>
      <c r="Y460" s="9">
        <v>0.9890000000000003</v>
      </c>
      <c r="Z460" s="9">
        <v>1.0000000000000004</v>
      </c>
      <c r="AA460" s="10"/>
      <c r="AB460" s="9">
        <v>1.0080000000000005</v>
      </c>
      <c r="AC460" s="9">
        <v>1.0000000000000007</v>
      </c>
      <c r="AD460" s="10"/>
      <c r="AE460" s="9">
        <v>0.9700000000000006</v>
      </c>
      <c r="AF460" s="9"/>
      <c r="AG460" s="9">
        <v>1.0000000000000007</v>
      </c>
      <c r="AH460" s="9">
        <v>1.0160000000000002</v>
      </c>
      <c r="AI460" s="9"/>
      <c r="AJ460" s="9">
        <v>1.0000000000000007</v>
      </c>
      <c r="AK460" s="9">
        <v>0.9940000000000007</v>
      </c>
      <c r="AL460" s="9">
        <v>1.0000000000000004</v>
      </c>
      <c r="AM460" s="9"/>
      <c r="AN460" s="9">
        <v>1.0000000000000004</v>
      </c>
      <c r="AO460" s="9"/>
      <c r="AP460" s="9"/>
      <c r="AQ460" s="9">
        <v>1.0000000000000004</v>
      </c>
      <c r="AR460" s="9"/>
      <c r="AS460" s="9">
        <v>1.0000000000000004</v>
      </c>
      <c r="AT460" s="9"/>
      <c r="AU460" s="9"/>
      <c r="AV460" s="9">
        <v>0.9910000000000004</v>
      </c>
      <c r="AW460" s="9"/>
      <c r="AX460" s="9">
        <v>1.0000000000000007</v>
      </c>
      <c r="AY460" s="9">
        <v>0.9680000000000005</v>
      </c>
      <c r="AZ460" s="9"/>
      <c r="BA460" s="9">
        <v>0.9950000000000006</v>
      </c>
      <c r="BB460" s="9"/>
      <c r="BC460" s="9">
        <v>1.0000000000000007</v>
      </c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  <c r="BO460" s="9"/>
      <c r="BP460" s="9"/>
      <c r="BQ460" s="9"/>
      <c r="BR460" s="9"/>
      <c r="BS460" s="9"/>
      <c r="BT460" s="9"/>
      <c r="BU460" s="9"/>
      <c r="BV460" s="9"/>
      <c r="BW460" s="9"/>
      <c r="BX460" s="9"/>
      <c r="BY460" s="9"/>
      <c r="BZ460" s="9"/>
      <c r="CA460" s="9"/>
      <c r="CB460" s="9"/>
      <c r="CC460" s="9"/>
      <c r="CD460" s="9"/>
      <c r="CE460" s="9"/>
      <c r="CF460" s="9"/>
      <c r="CG460" s="9"/>
      <c r="CH460" s="9"/>
      <c r="CI460" s="9"/>
      <c r="CJ460" s="9"/>
      <c r="CK460" s="9"/>
      <c r="CL460" s="9"/>
      <c r="CM460" s="9"/>
      <c r="CN460" s="9"/>
      <c r="CO460" s="9"/>
      <c r="CP460" s="9"/>
      <c r="CQ460" s="9"/>
      <c r="CR460" s="9"/>
      <c r="CS460" s="9"/>
      <c r="CT460" s="9"/>
      <c r="CU460" s="9"/>
      <c r="CV460" s="9"/>
      <c r="CW460" s="9"/>
      <c r="CX460" s="9"/>
      <c r="CY460" s="9"/>
      <c r="CZ460" s="9"/>
      <c r="DA460" s="9"/>
      <c r="DB460" s="9"/>
      <c r="DC460" s="9"/>
      <c r="DD460" s="9"/>
      <c r="DE460" s="9"/>
      <c r="DF460" s="9"/>
      <c r="DG460" s="9"/>
      <c r="DH460" s="9"/>
      <c r="DI460" s="9"/>
      <c r="DJ460" s="9"/>
      <c r="DK460" s="9"/>
      <c r="DL460" s="9"/>
      <c r="DM460" s="9"/>
      <c r="DN460" s="9"/>
      <c r="DO460" s="9"/>
      <c r="DP460" s="9"/>
      <c r="DQ460" s="9"/>
      <c r="DR460" s="9"/>
      <c r="DS460" s="9"/>
      <c r="DT460" s="9"/>
      <c r="DU460" s="9"/>
      <c r="DV460" s="9"/>
      <c r="DW460" s="9"/>
      <c r="DX460" s="9"/>
      <c r="DY460" s="9"/>
      <c r="DZ460" s="9"/>
      <c r="EA460" s="9"/>
      <c r="EB460" s="9"/>
      <c r="EC460" s="9"/>
      <c r="ED460" s="9"/>
      <c r="EE460" s="9"/>
      <c r="EF460" s="9"/>
      <c r="EG460" s="9"/>
    </row>
    <row r="461" ht="15.75" customHeight="1">
      <c r="C461" s="8">
        <v>0.9990000000000008</v>
      </c>
      <c r="D461" s="9">
        <v>0.9990000000000008</v>
      </c>
      <c r="E461" s="9"/>
      <c r="F461" s="9">
        <v>1.0000000000000004</v>
      </c>
      <c r="G461" s="9">
        <v>0.9859999999999999</v>
      </c>
      <c r="H461" s="9">
        <v>0.9990000000000006</v>
      </c>
      <c r="I461" s="9"/>
      <c r="J461" s="9"/>
      <c r="K461" s="9"/>
      <c r="L461" s="9"/>
      <c r="M461" s="9"/>
      <c r="N461" s="9"/>
      <c r="O461" s="9">
        <v>0.9990000000000007</v>
      </c>
      <c r="P461" s="9">
        <v>0.9980000000000007</v>
      </c>
      <c r="Q461" s="9">
        <v>1.0000000000000004</v>
      </c>
      <c r="R461" s="10"/>
      <c r="S461" s="9">
        <v>1.0</v>
      </c>
      <c r="T461" s="9">
        <v>1.0000000000000007</v>
      </c>
      <c r="U461" s="10"/>
      <c r="V461" s="9">
        <v>1.0050000000000001</v>
      </c>
      <c r="W461" s="9">
        <v>1.0000000000000007</v>
      </c>
      <c r="X461" s="10"/>
      <c r="Y461" s="9">
        <v>0.9890000000000003</v>
      </c>
      <c r="Z461" s="9">
        <v>1.0000000000000004</v>
      </c>
      <c r="AA461" s="10"/>
      <c r="AB461" s="9">
        <v>1.0080000000000005</v>
      </c>
      <c r="AC461" s="9">
        <v>1.0000000000000007</v>
      </c>
      <c r="AD461" s="10"/>
      <c r="AE461" s="9">
        <v>0.9700000000000006</v>
      </c>
      <c r="AF461" s="9"/>
      <c r="AG461" s="9">
        <v>1.0000000000000007</v>
      </c>
      <c r="AH461" s="9">
        <v>1.0160000000000002</v>
      </c>
      <c r="AI461" s="9"/>
      <c r="AJ461" s="9">
        <v>1.0000000000000007</v>
      </c>
      <c r="AK461" s="9">
        <v>0.9940000000000007</v>
      </c>
      <c r="AL461" s="9">
        <v>1.0000000000000004</v>
      </c>
      <c r="AM461" s="9"/>
      <c r="AN461" s="9">
        <v>1.0000000000000004</v>
      </c>
      <c r="AO461" s="9"/>
      <c r="AP461" s="9"/>
      <c r="AQ461" s="9">
        <v>1.0000000000000004</v>
      </c>
      <c r="AR461" s="9"/>
      <c r="AS461" s="9">
        <v>1.0000000000000004</v>
      </c>
      <c r="AT461" s="9"/>
      <c r="AU461" s="9"/>
      <c r="AV461" s="9">
        <v>0.9910000000000004</v>
      </c>
      <c r="AW461" s="9"/>
      <c r="AX461" s="9">
        <v>1.0000000000000007</v>
      </c>
      <c r="AY461" s="9">
        <v>0.9680000000000005</v>
      </c>
      <c r="AZ461" s="9"/>
      <c r="BA461" s="9">
        <v>0.9950000000000006</v>
      </c>
      <c r="BB461" s="9"/>
      <c r="BC461" s="9">
        <v>1.0000000000000007</v>
      </c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  <c r="BO461" s="9"/>
      <c r="BP461" s="9"/>
      <c r="BQ461" s="9"/>
      <c r="BR461" s="9"/>
      <c r="BS461" s="9"/>
      <c r="BT461" s="9"/>
      <c r="BU461" s="9"/>
      <c r="BV461" s="9"/>
      <c r="BW461" s="9"/>
      <c r="BX461" s="9"/>
      <c r="BY461" s="9"/>
      <c r="BZ461" s="9"/>
      <c r="CA461" s="9"/>
      <c r="CB461" s="9"/>
      <c r="CC461" s="9"/>
      <c r="CD461" s="9"/>
      <c r="CE461" s="9"/>
      <c r="CF461" s="9"/>
      <c r="CG461" s="9"/>
      <c r="CH461" s="9"/>
      <c r="CI461" s="9"/>
      <c r="CJ461" s="9"/>
      <c r="CK461" s="9"/>
      <c r="CL461" s="9"/>
      <c r="CM461" s="9"/>
      <c r="CN461" s="9"/>
      <c r="CO461" s="9"/>
      <c r="CP461" s="9"/>
      <c r="CQ461" s="9"/>
      <c r="CR461" s="9"/>
      <c r="CS461" s="9"/>
      <c r="CT461" s="9"/>
      <c r="CU461" s="9"/>
      <c r="CV461" s="9"/>
      <c r="CW461" s="9"/>
      <c r="CX461" s="9"/>
      <c r="CY461" s="9"/>
      <c r="CZ461" s="9"/>
      <c r="DA461" s="9"/>
      <c r="DB461" s="9"/>
      <c r="DC461" s="9"/>
      <c r="DD461" s="9"/>
      <c r="DE461" s="9"/>
      <c r="DF461" s="9"/>
      <c r="DG461" s="9"/>
      <c r="DH461" s="9"/>
      <c r="DI461" s="9"/>
      <c r="DJ461" s="9"/>
      <c r="DK461" s="9"/>
      <c r="DL461" s="9"/>
      <c r="DM461" s="9"/>
      <c r="DN461" s="9"/>
      <c r="DO461" s="9"/>
      <c r="DP461" s="9"/>
      <c r="DQ461" s="9"/>
      <c r="DR461" s="9"/>
      <c r="DS461" s="9"/>
      <c r="DT461" s="9"/>
      <c r="DU461" s="9"/>
      <c r="DV461" s="9"/>
      <c r="DW461" s="9"/>
      <c r="DX461" s="9"/>
      <c r="DY461" s="9"/>
      <c r="DZ461" s="9"/>
      <c r="EA461" s="9"/>
      <c r="EB461" s="9"/>
      <c r="EC461" s="9"/>
      <c r="ED461" s="9"/>
      <c r="EE461" s="9"/>
      <c r="EF461" s="9"/>
      <c r="EG461" s="9"/>
    </row>
    <row r="462" ht="15.75" customHeight="1">
      <c r="C462" s="8">
        <v>0.9990000000000008</v>
      </c>
      <c r="D462" s="9">
        <v>0.9990000000000008</v>
      </c>
      <c r="E462" s="9"/>
      <c r="F462" s="9">
        <v>1.0000000000000004</v>
      </c>
      <c r="G462" s="9">
        <v>0.9859999999999999</v>
      </c>
      <c r="H462" s="9">
        <v>0.9990000000000006</v>
      </c>
      <c r="I462" s="9"/>
      <c r="J462" s="9"/>
      <c r="K462" s="9"/>
      <c r="L462" s="9"/>
      <c r="M462" s="9"/>
      <c r="N462" s="9"/>
      <c r="O462" s="9">
        <v>0.9990000000000007</v>
      </c>
      <c r="P462" s="9">
        <v>0.9980000000000007</v>
      </c>
      <c r="Q462" s="9">
        <v>1.0000000000000004</v>
      </c>
      <c r="R462" s="10"/>
      <c r="S462" s="9">
        <v>1.0</v>
      </c>
      <c r="T462" s="9">
        <v>1.0000000000000007</v>
      </c>
      <c r="U462" s="10"/>
      <c r="V462" s="9">
        <v>1.0050000000000001</v>
      </c>
      <c r="W462" s="9">
        <v>1.0000000000000007</v>
      </c>
      <c r="X462" s="10"/>
      <c r="Y462" s="9">
        <v>0.9890000000000003</v>
      </c>
      <c r="Z462" s="9">
        <v>1.0000000000000004</v>
      </c>
      <c r="AA462" s="10"/>
      <c r="AB462" s="9">
        <v>1.0080000000000005</v>
      </c>
      <c r="AC462" s="9">
        <v>1.0000000000000007</v>
      </c>
      <c r="AD462" s="10"/>
      <c r="AE462" s="9">
        <v>0.9700000000000006</v>
      </c>
      <c r="AF462" s="9"/>
      <c r="AG462" s="9">
        <v>1.0000000000000007</v>
      </c>
      <c r="AH462" s="9">
        <v>1.0160000000000002</v>
      </c>
      <c r="AI462" s="9"/>
      <c r="AJ462" s="9">
        <v>1.0000000000000007</v>
      </c>
      <c r="AK462" s="9">
        <v>0.9940000000000007</v>
      </c>
      <c r="AL462" s="9">
        <v>1.0000000000000004</v>
      </c>
      <c r="AM462" s="9"/>
      <c r="AN462" s="9">
        <v>1.0000000000000004</v>
      </c>
      <c r="AO462" s="9"/>
      <c r="AP462" s="9"/>
      <c r="AQ462" s="9">
        <v>1.0000000000000004</v>
      </c>
      <c r="AR462" s="9"/>
      <c r="AS462" s="9">
        <v>1.0000000000000004</v>
      </c>
      <c r="AT462" s="9"/>
      <c r="AU462" s="9"/>
      <c r="AV462" s="9">
        <v>0.9910000000000004</v>
      </c>
      <c r="AW462" s="9"/>
      <c r="AX462" s="9">
        <v>1.0000000000000007</v>
      </c>
      <c r="AY462" s="9">
        <v>0.9680000000000005</v>
      </c>
      <c r="AZ462" s="9"/>
      <c r="BA462" s="9">
        <v>0.9950000000000006</v>
      </c>
      <c r="BB462" s="9"/>
      <c r="BC462" s="9">
        <v>1.0000000000000007</v>
      </c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  <c r="BO462" s="9"/>
      <c r="BP462" s="9"/>
      <c r="BQ462" s="9"/>
      <c r="BR462" s="9"/>
      <c r="BS462" s="9"/>
      <c r="BT462" s="9"/>
      <c r="BU462" s="9"/>
      <c r="BV462" s="9"/>
      <c r="BW462" s="9"/>
      <c r="BX462" s="9"/>
      <c r="BY462" s="9"/>
      <c r="BZ462" s="9"/>
      <c r="CA462" s="9"/>
      <c r="CB462" s="9"/>
      <c r="CC462" s="9"/>
      <c r="CD462" s="9"/>
      <c r="CE462" s="9"/>
      <c r="CF462" s="9"/>
      <c r="CG462" s="9"/>
      <c r="CH462" s="9"/>
      <c r="CI462" s="9"/>
      <c r="CJ462" s="9"/>
      <c r="CK462" s="9"/>
      <c r="CL462" s="9"/>
      <c r="CM462" s="9"/>
      <c r="CN462" s="9"/>
      <c r="CO462" s="9"/>
      <c r="CP462" s="9"/>
      <c r="CQ462" s="9"/>
      <c r="CR462" s="9"/>
      <c r="CS462" s="9"/>
      <c r="CT462" s="9"/>
      <c r="CU462" s="9"/>
      <c r="CV462" s="9"/>
      <c r="CW462" s="9"/>
      <c r="CX462" s="9"/>
      <c r="CY462" s="9"/>
      <c r="CZ462" s="9"/>
      <c r="DA462" s="9"/>
      <c r="DB462" s="9"/>
      <c r="DC462" s="9"/>
      <c r="DD462" s="9"/>
      <c r="DE462" s="9"/>
      <c r="DF462" s="9"/>
      <c r="DG462" s="9"/>
      <c r="DH462" s="9"/>
      <c r="DI462" s="9"/>
      <c r="DJ462" s="9"/>
      <c r="DK462" s="9"/>
      <c r="DL462" s="9"/>
      <c r="DM462" s="9"/>
      <c r="DN462" s="9"/>
      <c r="DO462" s="9"/>
      <c r="DP462" s="9"/>
      <c r="DQ462" s="9"/>
      <c r="DR462" s="9"/>
      <c r="DS462" s="9"/>
      <c r="DT462" s="9"/>
      <c r="DU462" s="9"/>
      <c r="DV462" s="9"/>
      <c r="DW462" s="9"/>
      <c r="DX462" s="9"/>
      <c r="DY462" s="9"/>
      <c r="DZ462" s="9"/>
      <c r="EA462" s="9"/>
      <c r="EB462" s="9"/>
      <c r="EC462" s="9"/>
      <c r="ED462" s="9"/>
      <c r="EE462" s="9"/>
      <c r="EF462" s="9"/>
      <c r="EG462" s="9"/>
    </row>
    <row r="463" ht="15.75" customHeight="1">
      <c r="C463" s="8">
        <v>0.9990000000000008</v>
      </c>
      <c r="D463" s="9">
        <v>0.9990000000000008</v>
      </c>
      <c r="E463" s="9"/>
      <c r="F463" s="9">
        <v>1.0000000000000004</v>
      </c>
      <c r="G463" s="9">
        <v>0.9859999999999999</v>
      </c>
      <c r="H463" s="9">
        <v>0.9990000000000006</v>
      </c>
      <c r="I463" s="9"/>
      <c r="J463" s="9"/>
      <c r="K463" s="9"/>
      <c r="L463" s="9"/>
      <c r="M463" s="9"/>
      <c r="N463" s="9"/>
      <c r="O463" s="9">
        <v>0.9990000000000007</v>
      </c>
      <c r="P463" s="9">
        <v>0.9980000000000007</v>
      </c>
      <c r="Q463" s="9">
        <v>1.0000000000000004</v>
      </c>
      <c r="R463" s="10"/>
      <c r="S463" s="9">
        <v>1.0</v>
      </c>
      <c r="T463" s="9">
        <v>1.0000000000000007</v>
      </c>
      <c r="U463" s="10"/>
      <c r="V463" s="9">
        <v>1.0050000000000001</v>
      </c>
      <c r="W463" s="9">
        <v>1.0000000000000007</v>
      </c>
      <c r="X463" s="10"/>
      <c r="Y463" s="9">
        <v>0.9890000000000003</v>
      </c>
      <c r="Z463" s="9">
        <v>1.0000000000000004</v>
      </c>
      <c r="AA463" s="10"/>
      <c r="AB463" s="9">
        <v>1.0080000000000005</v>
      </c>
      <c r="AC463" s="9">
        <v>1.0000000000000007</v>
      </c>
      <c r="AD463" s="10"/>
      <c r="AE463" s="9">
        <v>0.9700000000000006</v>
      </c>
      <c r="AF463" s="9"/>
      <c r="AG463" s="9">
        <v>1.0000000000000007</v>
      </c>
      <c r="AH463" s="9">
        <v>1.0160000000000002</v>
      </c>
      <c r="AI463" s="9"/>
      <c r="AJ463" s="9">
        <v>1.0000000000000007</v>
      </c>
      <c r="AK463" s="9">
        <v>0.9940000000000007</v>
      </c>
      <c r="AL463" s="9">
        <v>1.0000000000000004</v>
      </c>
      <c r="AM463" s="9"/>
      <c r="AN463" s="9">
        <v>1.0000000000000004</v>
      </c>
      <c r="AO463" s="9"/>
      <c r="AP463" s="9"/>
      <c r="AQ463" s="9">
        <v>1.0000000000000004</v>
      </c>
      <c r="AR463" s="9"/>
      <c r="AS463" s="9">
        <v>1.0000000000000004</v>
      </c>
      <c r="AT463" s="9"/>
      <c r="AU463" s="9"/>
      <c r="AV463" s="9">
        <v>0.9910000000000004</v>
      </c>
      <c r="AW463" s="9"/>
      <c r="AX463" s="9">
        <v>1.0000000000000007</v>
      </c>
      <c r="AY463" s="9">
        <v>0.9680000000000005</v>
      </c>
      <c r="AZ463" s="9"/>
      <c r="BA463" s="9">
        <v>0.9950000000000006</v>
      </c>
      <c r="BB463" s="9"/>
      <c r="BC463" s="9">
        <v>1.0000000000000007</v>
      </c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  <c r="BO463" s="9"/>
      <c r="BP463" s="9"/>
      <c r="BQ463" s="9"/>
      <c r="BR463" s="9"/>
      <c r="BS463" s="9"/>
      <c r="BT463" s="9"/>
      <c r="BU463" s="9"/>
      <c r="BV463" s="9"/>
      <c r="BW463" s="9"/>
      <c r="BX463" s="9"/>
      <c r="BY463" s="9"/>
      <c r="BZ463" s="9"/>
      <c r="CA463" s="9"/>
      <c r="CB463" s="9"/>
      <c r="CC463" s="9"/>
      <c r="CD463" s="9"/>
      <c r="CE463" s="9"/>
      <c r="CF463" s="9"/>
      <c r="CG463" s="9"/>
      <c r="CH463" s="9"/>
      <c r="CI463" s="9"/>
      <c r="CJ463" s="9"/>
      <c r="CK463" s="9"/>
      <c r="CL463" s="9"/>
      <c r="CM463" s="9"/>
      <c r="CN463" s="9"/>
      <c r="CO463" s="9"/>
      <c r="CP463" s="9"/>
      <c r="CQ463" s="9"/>
      <c r="CR463" s="9"/>
      <c r="CS463" s="9"/>
      <c r="CT463" s="9"/>
      <c r="CU463" s="9"/>
      <c r="CV463" s="9"/>
      <c r="CW463" s="9"/>
      <c r="CX463" s="9"/>
      <c r="CY463" s="9"/>
      <c r="CZ463" s="9"/>
      <c r="DA463" s="9"/>
      <c r="DB463" s="9"/>
      <c r="DC463" s="9"/>
      <c r="DD463" s="9"/>
      <c r="DE463" s="9"/>
      <c r="DF463" s="9"/>
      <c r="DG463" s="9"/>
      <c r="DH463" s="9"/>
      <c r="DI463" s="9"/>
      <c r="DJ463" s="9"/>
      <c r="DK463" s="9"/>
      <c r="DL463" s="9"/>
      <c r="DM463" s="9"/>
      <c r="DN463" s="9"/>
      <c r="DO463" s="9"/>
      <c r="DP463" s="9"/>
      <c r="DQ463" s="9"/>
      <c r="DR463" s="9"/>
      <c r="DS463" s="9"/>
      <c r="DT463" s="9"/>
      <c r="DU463" s="9"/>
      <c r="DV463" s="9"/>
      <c r="DW463" s="9"/>
      <c r="DX463" s="9"/>
      <c r="DY463" s="9"/>
      <c r="DZ463" s="9"/>
      <c r="EA463" s="9"/>
      <c r="EB463" s="9"/>
      <c r="EC463" s="9"/>
      <c r="ED463" s="9"/>
      <c r="EE463" s="9"/>
      <c r="EF463" s="9"/>
      <c r="EG463" s="9"/>
    </row>
    <row r="464" ht="15.75" customHeight="1">
      <c r="C464" s="8">
        <v>0.9990000000000008</v>
      </c>
      <c r="D464" s="9">
        <v>0.9990000000000008</v>
      </c>
      <c r="E464" s="9"/>
      <c r="F464" s="9">
        <v>1.0000000000000004</v>
      </c>
      <c r="G464" s="9">
        <v>0.9859999999999999</v>
      </c>
      <c r="H464" s="9">
        <v>0.9990000000000006</v>
      </c>
      <c r="I464" s="9"/>
      <c r="J464" s="9"/>
      <c r="K464" s="9"/>
      <c r="L464" s="9"/>
      <c r="M464" s="9"/>
      <c r="N464" s="9"/>
      <c r="O464" s="9">
        <v>0.9990000000000007</v>
      </c>
      <c r="P464" s="9">
        <v>0.9980000000000007</v>
      </c>
      <c r="Q464" s="9">
        <v>1.0000000000000004</v>
      </c>
      <c r="R464" s="10"/>
      <c r="S464" s="9">
        <v>1.0</v>
      </c>
      <c r="T464" s="9">
        <v>1.0000000000000007</v>
      </c>
      <c r="U464" s="10"/>
      <c r="V464" s="9">
        <v>1.0050000000000001</v>
      </c>
      <c r="W464" s="9">
        <v>1.0000000000000007</v>
      </c>
      <c r="X464" s="10"/>
      <c r="Y464" s="9">
        <v>0.9890000000000003</v>
      </c>
      <c r="Z464" s="9">
        <v>1.0000000000000004</v>
      </c>
      <c r="AA464" s="10"/>
      <c r="AB464" s="9">
        <v>1.0080000000000005</v>
      </c>
      <c r="AC464" s="9">
        <v>1.0000000000000007</v>
      </c>
      <c r="AD464" s="10"/>
      <c r="AE464" s="9">
        <v>0.9700000000000006</v>
      </c>
      <c r="AF464" s="9"/>
      <c r="AG464" s="9">
        <v>1.0000000000000007</v>
      </c>
      <c r="AH464" s="9">
        <v>1.0160000000000002</v>
      </c>
      <c r="AI464" s="9"/>
      <c r="AJ464" s="9">
        <v>1.0000000000000007</v>
      </c>
      <c r="AK464" s="9">
        <v>0.9940000000000007</v>
      </c>
      <c r="AL464" s="9">
        <v>1.0000000000000004</v>
      </c>
      <c r="AM464" s="9"/>
      <c r="AN464" s="9">
        <v>1.0000000000000004</v>
      </c>
      <c r="AO464" s="9"/>
      <c r="AP464" s="9"/>
      <c r="AQ464" s="9">
        <v>1.0000000000000004</v>
      </c>
      <c r="AR464" s="9"/>
      <c r="AS464" s="9">
        <v>1.0000000000000004</v>
      </c>
      <c r="AT464" s="9"/>
      <c r="AU464" s="9"/>
      <c r="AV464" s="9">
        <v>0.9910000000000004</v>
      </c>
      <c r="AW464" s="9"/>
      <c r="AX464" s="9">
        <v>1.0000000000000007</v>
      </c>
      <c r="AY464" s="9">
        <v>0.9680000000000005</v>
      </c>
      <c r="AZ464" s="9"/>
      <c r="BA464" s="9">
        <v>0.9950000000000006</v>
      </c>
      <c r="BB464" s="9"/>
      <c r="BC464" s="9">
        <v>1.0000000000000007</v>
      </c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  <c r="BO464" s="9"/>
      <c r="BP464" s="9"/>
      <c r="BQ464" s="9"/>
      <c r="BR464" s="9"/>
      <c r="BS464" s="9"/>
      <c r="BT464" s="9"/>
      <c r="BU464" s="9"/>
      <c r="BV464" s="9"/>
      <c r="BW464" s="9"/>
      <c r="BX464" s="9"/>
      <c r="BY464" s="9"/>
      <c r="BZ464" s="9"/>
      <c r="CA464" s="9"/>
      <c r="CB464" s="9"/>
      <c r="CC464" s="9"/>
      <c r="CD464" s="9"/>
      <c r="CE464" s="9"/>
      <c r="CF464" s="9"/>
      <c r="CG464" s="9"/>
      <c r="CH464" s="9"/>
      <c r="CI464" s="9"/>
      <c r="CJ464" s="9"/>
      <c r="CK464" s="9"/>
      <c r="CL464" s="9"/>
      <c r="CM464" s="9"/>
      <c r="CN464" s="9"/>
      <c r="CO464" s="9"/>
      <c r="CP464" s="9"/>
      <c r="CQ464" s="9"/>
      <c r="CR464" s="9"/>
      <c r="CS464" s="9"/>
      <c r="CT464" s="9"/>
      <c r="CU464" s="9"/>
      <c r="CV464" s="9"/>
      <c r="CW464" s="9"/>
      <c r="CX464" s="9"/>
      <c r="CY464" s="9"/>
      <c r="CZ464" s="9"/>
      <c r="DA464" s="9"/>
      <c r="DB464" s="9"/>
      <c r="DC464" s="9"/>
      <c r="DD464" s="9"/>
      <c r="DE464" s="9"/>
      <c r="DF464" s="9"/>
      <c r="DG464" s="9"/>
      <c r="DH464" s="9"/>
      <c r="DI464" s="9"/>
      <c r="DJ464" s="9"/>
      <c r="DK464" s="9"/>
      <c r="DL464" s="9"/>
      <c r="DM464" s="9"/>
      <c r="DN464" s="9"/>
      <c r="DO464" s="9"/>
      <c r="DP464" s="9"/>
      <c r="DQ464" s="9"/>
      <c r="DR464" s="9"/>
      <c r="DS464" s="9"/>
      <c r="DT464" s="9"/>
      <c r="DU464" s="9"/>
      <c r="DV464" s="9"/>
      <c r="DW464" s="9"/>
      <c r="DX464" s="9"/>
      <c r="DY464" s="9"/>
      <c r="DZ464" s="9"/>
      <c r="EA464" s="9"/>
      <c r="EB464" s="9"/>
      <c r="EC464" s="9"/>
      <c r="ED464" s="9"/>
      <c r="EE464" s="9"/>
      <c r="EF464" s="9"/>
      <c r="EG464" s="9"/>
    </row>
    <row r="465" ht="15.75" customHeight="1">
      <c r="C465" s="8">
        <v>0.9990000000000008</v>
      </c>
      <c r="D465" s="9">
        <v>0.9990000000000008</v>
      </c>
      <c r="E465" s="9"/>
      <c r="F465" s="9">
        <v>1.0000000000000004</v>
      </c>
      <c r="G465" s="9">
        <v>0.9859999999999999</v>
      </c>
      <c r="H465" s="9">
        <v>0.9990000000000006</v>
      </c>
      <c r="I465" s="9"/>
      <c r="J465" s="9"/>
      <c r="K465" s="9"/>
      <c r="L465" s="9"/>
      <c r="M465" s="9"/>
      <c r="N465" s="9"/>
      <c r="O465" s="9">
        <v>0.9990000000000007</v>
      </c>
      <c r="P465" s="9">
        <v>0.9980000000000007</v>
      </c>
      <c r="Q465" s="9">
        <v>1.0000000000000004</v>
      </c>
      <c r="R465" s="10"/>
      <c r="S465" s="9">
        <v>1.0</v>
      </c>
      <c r="T465" s="9">
        <v>1.0000000000000007</v>
      </c>
      <c r="U465" s="10"/>
      <c r="V465" s="9">
        <v>1.0050000000000001</v>
      </c>
      <c r="W465" s="9">
        <v>1.0000000000000007</v>
      </c>
      <c r="X465" s="10"/>
      <c r="Y465" s="9">
        <v>0.9890000000000003</v>
      </c>
      <c r="Z465" s="9">
        <v>1.0000000000000004</v>
      </c>
      <c r="AA465" s="10"/>
      <c r="AB465" s="9">
        <v>1.0080000000000005</v>
      </c>
      <c r="AC465" s="9">
        <v>1.0000000000000007</v>
      </c>
      <c r="AD465" s="10"/>
      <c r="AE465" s="9">
        <v>0.9700000000000006</v>
      </c>
      <c r="AF465" s="9"/>
      <c r="AG465" s="9">
        <v>1.0000000000000007</v>
      </c>
      <c r="AH465" s="9">
        <v>1.0160000000000002</v>
      </c>
      <c r="AI465" s="9"/>
      <c r="AJ465" s="9">
        <v>1.0000000000000007</v>
      </c>
      <c r="AK465" s="9">
        <v>0.9940000000000007</v>
      </c>
      <c r="AL465" s="9">
        <v>1.0000000000000004</v>
      </c>
      <c r="AM465" s="9"/>
      <c r="AN465" s="9">
        <v>1.0000000000000004</v>
      </c>
      <c r="AO465" s="9"/>
      <c r="AP465" s="9"/>
      <c r="AQ465" s="9">
        <v>1.0000000000000004</v>
      </c>
      <c r="AR465" s="9"/>
      <c r="AS465" s="9">
        <v>1.0000000000000004</v>
      </c>
      <c r="AT465" s="9"/>
      <c r="AU465" s="9"/>
      <c r="AV465" s="9">
        <v>0.9910000000000004</v>
      </c>
      <c r="AW465" s="9"/>
      <c r="AX465" s="9">
        <v>1.0000000000000007</v>
      </c>
      <c r="AY465" s="9">
        <v>0.9680000000000005</v>
      </c>
      <c r="AZ465" s="9"/>
      <c r="BA465" s="9">
        <v>0.9950000000000006</v>
      </c>
      <c r="BB465" s="9"/>
      <c r="BC465" s="9">
        <v>1.0000000000000007</v>
      </c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  <c r="BO465" s="9"/>
      <c r="BP465" s="9"/>
      <c r="BQ465" s="9"/>
      <c r="BR465" s="9"/>
      <c r="BS465" s="9"/>
      <c r="BT465" s="9"/>
      <c r="BU465" s="9"/>
      <c r="BV465" s="9"/>
      <c r="BW465" s="9"/>
      <c r="BX465" s="9"/>
      <c r="BY465" s="9"/>
      <c r="BZ465" s="9"/>
      <c r="CA465" s="9"/>
      <c r="CB465" s="9"/>
      <c r="CC465" s="9"/>
      <c r="CD465" s="9"/>
      <c r="CE465" s="9"/>
      <c r="CF465" s="9"/>
      <c r="CG465" s="9"/>
      <c r="CH465" s="9"/>
      <c r="CI465" s="9"/>
      <c r="CJ465" s="9"/>
      <c r="CK465" s="9"/>
      <c r="CL465" s="9"/>
      <c r="CM465" s="9"/>
      <c r="CN465" s="9"/>
      <c r="CO465" s="9"/>
      <c r="CP465" s="9"/>
      <c r="CQ465" s="9"/>
      <c r="CR465" s="9"/>
      <c r="CS465" s="9"/>
      <c r="CT465" s="9"/>
      <c r="CU465" s="9"/>
      <c r="CV465" s="9"/>
      <c r="CW465" s="9"/>
      <c r="CX465" s="9"/>
      <c r="CY465" s="9"/>
      <c r="CZ465" s="9"/>
      <c r="DA465" s="9"/>
      <c r="DB465" s="9"/>
      <c r="DC465" s="9"/>
      <c r="DD465" s="9"/>
      <c r="DE465" s="9"/>
      <c r="DF465" s="9"/>
      <c r="DG465" s="9"/>
      <c r="DH465" s="9"/>
      <c r="DI465" s="9"/>
      <c r="DJ465" s="9"/>
      <c r="DK465" s="9"/>
      <c r="DL465" s="9"/>
      <c r="DM465" s="9"/>
      <c r="DN465" s="9"/>
      <c r="DO465" s="9"/>
      <c r="DP465" s="9"/>
      <c r="DQ465" s="9"/>
      <c r="DR465" s="9"/>
      <c r="DS465" s="9"/>
      <c r="DT465" s="9"/>
      <c r="DU465" s="9"/>
      <c r="DV465" s="9"/>
      <c r="DW465" s="9"/>
      <c r="DX465" s="9"/>
      <c r="DY465" s="9"/>
      <c r="DZ465" s="9"/>
      <c r="EA465" s="9"/>
      <c r="EB465" s="9"/>
      <c r="EC465" s="9"/>
      <c r="ED465" s="9"/>
      <c r="EE465" s="9"/>
      <c r="EF465" s="9"/>
      <c r="EG465" s="9"/>
    </row>
    <row r="466" ht="15.75" customHeight="1">
      <c r="C466" s="8">
        <v>0.9990000000000008</v>
      </c>
      <c r="D466" s="9">
        <v>0.9990000000000008</v>
      </c>
      <c r="E466" s="9"/>
      <c r="F466" s="9">
        <v>1.0000000000000004</v>
      </c>
      <c r="G466" s="9">
        <v>0.9859999999999999</v>
      </c>
      <c r="H466" s="9">
        <v>0.9990000000000006</v>
      </c>
      <c r="I466" s="9"/>
      <c r="J466" s="9"/>
      <c r="K466" s="9"/>
      <c r="L466" s="9"/>
      <c r="M466" s="9"/>
      <c r="N466" s="9"/>
      <c r="O466" s="9">
        <v>0.9990000000000007</v>
      </c>
      <c r="P466" s="9">
        <v>0.9980000000000007</v>
      </c>
      <c r="Q466" s="9">
        <v>1.0000000000000004</v>
      </c>
      <c r="R466" s="10"/>
      <c r="S466" s="9">
        <v>1.0</v>
      </c>
      <c r="T466" s="9">
        <v>1.0000000000000007</v>
      </c>
      <c r="U466" s="10"/>
      <c r="V466" s="9">
        <v>1.0050000000000001</v>
      </c>
      <c r="W466" s="9">
        <v>1.0000000000000007</v>
      </c>
      <c r="X466" s="10"/>
      <c r="Y466" s="9">
        <v>0.9890000000000003</v>
      </c>
      <c r="Z466" s="9">
        <v>1.0000000000000004</v>
      </c>
      <c r="AA466" s="10"/>
      <c r="AB466" s="9">
        <v>1.0080000000000005</v>
      </c>
      <c r="AC466" s="9">
        <v>1.0000000000000007</v>
      </c>
      <c r="AD466" s="10"/>
      <c r="AE466" s="9">
        <v>0.9700000000000006</v>
      </c>
      <c r="AF466" s="9"/>
      <c r="AG466" s="9">
        <v>1.0000000000000007</v>
      </c>
      <c r="AH466" s="9">
        <v>1.0160000000000002</v>
      </c>
      <c r="AI466" s="9"/>
      <c r="AJ466" s="9">
        <v>1.0000000000000007</v>
      </c>
      <c r="AK466" s="9">
        <v>0.9940000000000007</v>
      </c>
      <c r="AL466" s="9">
        <v>1.0000000000000004</v>
      </c>
      <c r="AM466" s="9"/>
      <c r="AN466" s="9">
        <v>1.0000000000000004</v>
      </c>
      <c r="AO466" s="9"/>
      <c r="AP466" s="9"/>
      <c r="AQ466" s="9">
        <v>1.0000000000000004</v>
      </c>
      <c r="AR466" s="9"/>
      <c r="AS466" s="9">
        <v>1.0000000000000004</v>
      </c>
      <c r="AT466" s="9"/>
      <c r="AU466" s="9"/>
      <c r="AV466" s="9">
        <v>0.9910000000000004</v>
      </c>
      <c r="AW466" s="9"/>
      <c r="AX466" s="9">
        <v>1.0000000000000007</v>
      </c>
      <c r="AY466" s="9">
        <v>0.9680000000000005</v>
      </c>
      <c r="AZ466" s="9"/>
      <c r="BA466" s="9">
        <v>0.9950000000000006</v>
      </c>
      <c r="BB466" s="9"/>
      <c r="BC466" s="9">
        <v>1.0000000000000007</v>
      </c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  <c r="BO466" s="9"/>
      <c r="BP466" s="9"/>
      <c r="BQ466" s="9"/>
      <c r="BR466" s="9"/>
      <c r="BS466" s="9"/>
      <c r="BT466" s="9"/>
      <c r="BU466" s="9"/>
      <c r="BV466" s="9"/>
      <c r="BW466" s="9"/>
      <c r="BX466" s="9"/>
      <c r="BY466" s="9"/>
      <c r="BZ466" s="9"/>
      <c r="CA466" s="9"/>
      <c r="CB466" s="9"/>
      <c r="CC466" s="9"/>
      <c r="CD466" s="9"/>
      <c r="CE466" s="9"/>
      <c r="CF466" s="9"/>
      <c r="CG466" s="9"/>
      <c r="CH466" s="9"/>
      <c r="CI466" s="9"/>
      <c r="CJ466" s="9"/>
      <c r="CK466" s="9"/>
      <c r="CL466" s="9"/>
      <c r="CM466" s="9"/>
      <c r="CN466" s="9"/>
      <c r="CO466" s="9"/>
      <c r="CP466" s="9"/>
      <c r="CQ466" s="9"/>
      <c r="CR466" s="9"/>
      <c r="CS466" s="9"/>
      <c r="CT466" s="9"/>
      <c r="CU466" s="9"/>
      <c r="CV466" s="9"/>
      <c r="CW466" s="9"/>
      <c r="CX466" s="9"/>
      <c r="CY466" s="9"/>
      <c r="CZ466" s="9"/>
      <c r="DA466" s="9"/>
      <c r="DB466" s="9"/>
      <c r="DC466" s="9"/>
      <c r="DD466" s="9"/>
      <c r="DE466" s="9"/>
      <c r="DF466" s="9"/>
      <c r="DG466" s="9"/>
      <c r="DH466" s="9"/>
      <c r="DI466" s="9"/>
      <c r="DJ466" s="9"/>
      <c r="DK466" s="9"/>
      <c r="DL466" s="9"/>
      <c r="DM466" s="9"/>
      <c r="DN466" s="9"/>
      <c r="DO466" s="9"/>
      <c r="DP466" s="9"/>
      <c r="DQ466" s="9"/>
      <c r="DR466" s="9"/>
      <c r="DS466" s="9"/>
      <c r="DT466" s="9"/>
      <c r="DU466" s="9"/>
      <c r="DV466" s="9"/>
      <c r="DW466" s="9"/>
      <c r="DX466" s="9"/>
      <c r="DY466" s="9"/>
      <c r="DZ466" s="9"/>
      <c r="EA466" s="9"/>
      <c r="EB466" s="9"/>
      <c r="EC466" s="9"/>
      <c r="ED466" s="9"/>
      <c r="EE466" s="9"/>
      <c r="EF466" s="9"/>
      <c r="EG466" s="9"/>
    </row>
    <row r="467" ht="15.75" customHeight="1">
      <c r="C467" s="8">
        <v>0.9990000000000008</v>
      </c>
      <c r="D467" s="9">
        <v>0.9990000000000008</v>
      </c>
      <c r="E467" s="9"/>
      <c r="F467" s="9">
        <v>1.0000000000000004</v>
      </c>
      <c r="G467" s="9">
        <v>0.9859999999999999</v>
      </c>
      <c r="H467" s="9">
        <v>0.9990000000000006</v>
      </c>
      <c r="I467" s="9"/>
      <c r="J467" s="9"/>
      <c r="K467" s="9"/>
      <c r="L467" s="9"/>
      <c r="M467" s="9"/>
      <c r="N467" s="9"/>
      <c r="O467" s="9">
        <v>0.9990000000000007</v>
      </c>
      <c r="P467" s="9">
        <v>0.9980000000000007</v>
      </c>
      <c r="Q467" s="9">
        <v>1.0000000000000004</v>
      </c>
      <c r="R467" s="10"/>
      <c r="S467" s="9">
        <v>1.0</v>
      </c>
      <c r="T467" s="9">
        <v>1.0000000000000007</v>
      </c>
      <c r="U467" s="10"/>
      <c r="V467" s="9">
        <v>1.0050000000000001</v>
      </c>
      <c r="W467" s="9">
        <v>1.0000000000000007</v>
      </c>
      <c r="X467" s="10"/>
      <c r="Y467" s="9">
        <v>0.9890000000000003</v>
      </c>
      <c r="Z467" s="9">
        <v>1.0000000000000004</v>
      </c>
      <c r="AA467" s="10"/>
      <c r="AB467" s="9">
        <v>1.0080000000000005</v>
      </c>
      <c r="AC467" s="9">
        <v>1.0000000000000007</v>
      </c>
      <c r="AD467" s="10"/>
      <c r="AE467" s="9">
        <v>0.9700000000000006</v>
      </c>
      <c r="AF467" s="9"/>
      <c r="AG467" s="9">
        <v>1.0000000000000007</v>
      </c>
      <c r="AH467" s="9">
        <v>1.0160000000000002</v>
      </c>
      <c r="AI467" s="9"/>
      <c r="AJ467" s="9">
        <v>1.0000000000000007</v>
      </c>
      <c r="AK467" s="9">
        <v>0.9940000000000007</v>
      </c>
      <c r="AL467" s="9">
        <v>1.0000000000000004</v>
      </c>
      <c r="AM467" s="9"/>
      <c r="AN467" s="9">
        <v>1.0000000000000004</v>
      </c>
      <c r="AO467" s="9"/>
      <c r="AP467" s="9"/>
      <c r="AQ467" s="9">
        <v>1.0000000000000004</v>
      </c>
      <c r="AR467" s="9"/>
      <c r="AS467" s="9">
        <v>1.0000000000000004</v>
      </c>
      <c r="AT467" s="9"/>
      <c r="AU467" s="9"/>
      <c r="AV467" s="9">
        <v>0.9910000000000004</v>
      </c>
      <c r="AW467" s="9"/>
      <c r="AX467" s="9">
        <v>1.0000000000000007</v>
      </c>
      <c r="AY467" s="9">
        <v>0.9680000000000005</v>
      </c>
      <c r="AZ467" s="9"/>
      <c r="BA467" s="9">
        <v>0.9950000000000006</v>
      </c>
      <c r="BB467" s="9"/>
      <c r="BC467" s="9">
        <v>1.0000000000000007</v>
      </c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  <c r="BO467" s="9"/>
      <c r="BP467" s="9"/>
      <c r="BQ467" s="9"/>
      <c r="BR467" s="9"/>
      <c r="BS467" s="9"/>
      <c r="BT467" s="9"/>
      <c r="BU467" s="9"/>
      <c r="BV467" s="9"/>
      <c r="BW467" s="9"/>
      <c r="BX467" s="9"/>
      <c r="BY467" s="9"/>
      <c r="BZ467" s="9"/>
      <c r="CA467" s="9"/>
      <c r="CB467" s="9"/>
      <c r="CC467" s="9"/>
      <c r="CD467" s="9"/>
      <c r="CE467" s="9"/>
      <c r="CF467" s="9"/>
      <c r="CG467" s="9"/>
      <c r="CH467" s="9"/>
      <c r="CI467" s="9"/>
      <c r="CJ467" s="9"/>
      <c r="CK467" s="9"/>
      <c r="CL467" s="9"/>
      <c r="CM467" s="9"/>
      <c r="CN467" s="9"/>
      <c r="CO467" s="9"/>
      <c r="CP467" s="9"/>
      <c r="CQ467" s="9"/>
      <c r="CR467" s="9"/>
      <c r="CS467" s="9"/>
      <c r="CT467" s="9"/>
      <c r="CU467" s="9"/>
      <c r="CV467" s="9"/>
      <c r="CW467" s="9"/>
      <c r="CX467" s="9"/>
      <c r="CY467" s="9"/>
      <c r="CZ467" s="9"/>
      <c r="DA467" s="9"/>
      <c r="DB467" s="9"/>
      <c r="DC467" s="9"/>
      <c r="DD467" s="9"/>
      <c r="DE467" s="9"/>
      <c r="DF467" s="9"/>
      <c r="DG467" s="9"/>
      <c r="DH467" s="9"/>
      <c r="DI467" s="9"/>
      <c r="DJ467" s="9"/>
      <c r="DK467" s="9"/>
      <c r="DL467" s="9"/>
      <c r="DM467" s="9"/>
      <c r="DN467" s="9"/>
      <c r="DO467" s="9"/>
      <c r="DP467" s="9"/>
      <c r="DQ467" s="9"/>
      <c r="DR467" s="9"/>
      <c r="DS467" s="9"/>
      <c r="DT467" s="9"/>
      <c r="DU467" s="9"/>
      <c r="DV467" s="9"/>
      <c r="DW467" s="9"/>
      <c r="DX467" s="9"/>
      <c r="DY467" s="9"/>
      <c r="DZ467" s="9"/>
      <c r="EA467" s="9"/>
      <c r="EB467" s="9"/>
      <c r="EC467" s="9"/>
      <c r="ED467" s="9"/>
      <c r="EE467" s="9"/>
      <c r="EF467" s="9"/>
      <c r="EG467" s="9"/>
    </row>
    <row r="468" ht="15.75" customHeight="1">
      <c r="C468" s="8">
        <v>0.9990000000000008</v>
      </c>
      <c r="D468" s="9">
        <v>0.9990000000000008</v>
      </c>
      <c r="E468" s="9"/>
      <c r="F468" s="9">
        <v>1.0000000000000004</v>
      </c>
      <c r="G468" s="9">
        <v>0.9859999999999999</v>
      </c>
      <c r="H468" s="9">
        <v>0.9990000000000006</v>
      </c>
      <c r="I468" s="9"/>
      <c r="J468" s="9"/>
      <c r="K468" s="9"/>
      <c r="L468" s="9"/>
      <c r="M468" s="9"/>
      <c r="N468" s="9"/>
      <c r="O468" s="9">
        <v>0.9990000000000007</v>
      </c>
      <c r="P468" s="9">
        <v>0.9980000000000007</v>
      </c>
      <c r="Q468" s="9">
        <v>1.0000000000000004</v>
      </c>
      <c r="R468" s="10"/>
      <c r="S468" s="9">
        <v>1.0</v>
      </c>
      <c r="T468" s="9">
        <v>1.0000000000000007</v>
      </c>
      <c r="U468" s="10"/>
      <c r="V468" s="9">
        <v>1.0050000000000001</v>
      </c>
      <c r="W468" s="9">
        <v>1.0000000000000007</v>
      </c>
      <c r="X468" s="10"/>
      <c r="Y468" s="9">
        <v>0.9890000000000003</v>
      </c>
      <c r="Z468" s="9">
        <v>1.0000000000000004</v>
      </c>
      <c r="AA468" s="10"/>
      <c r="AB468" s="9">
        <v>1.0080000000000005</v>
      </c>
      <c r="AC468" s="9">
        <v>1.0000000000000007</v>
      </c>
      <c r="AD468" s="10"/>
      <c r="AE468" s="9">
        <v>0.9700000000000006</v>
      </c>
      <c r="AF468" s="9"/>
      <c r="AG468" s="9">
        <v>1.0000000000000007</v>
      </c>
      <c r="AH468" s="9">
        <v>1.0160000000000002</v>
      </c>
      <c r="AI468" s="9"/>
      <c r="AJ468" s="9">
        <v>1.0000000000000007</v>
      </c>
      <c r="AK468" s="9">
        <v>0.9940000000000007</v>
      </c>
      <c r="AL468" s="9">
        <v>1.0000000000000004</v>
      </c>
      <c r="AM468" s="9"/>
      <c r="AN468" s="9">
        <v>1.0000000000000004</v>
      </c>
      <c r="AO468" s="9"/>
      <c r="AP468" s="9"/>
      <c r="AQ468" s="9">
        <v>1.0000000000000004</v>
      </c>
      <c r="AR468" s="9"/>
      <c r="AS468" s="9">
        <v>1.0000000000000004</v>
      </c>
      <c r="AT468" s="9"/>
      <c r="AU468" s="9"/>
      <c r="AV468" s="9">
        <v>0.9910000000000004</v>
      </c>
      <c r="AW468" s="9"/>
      <c r="AX468" s="9">
        <v>1.0000000000000007</v>
      </c>
      <c r="AY468" s="9">
        <v>0.9680000000000005</v>
      </c>
      <c r="AZ468" s="9"/>
      <c r="BA468" s="9">
        <v>0.9950000000000006</v>
      </c>
      <c r="BB468" s="9"/>
      <c r="BC468" s="9">
        <v>1.0000000000000007</v>
      </c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  <c r="BO468" s="9"/>
      <c r="BP468" s="9"/>
      <c r="BQ468" s="9"/>
      <c r="BR468" s="9"/>
      <c r="BS468" s="9"/>
      <c r="BT468" s="9"/>
      <c r="BU468" s="9"/>
      <c r="BV468" s="9"/>
      <c r="BW468" s="9"/>
      <c r="BX468" s="9"/>
      <c r="BY468" s="9"/>
      <c r="BZ468" s="9"/>
      <c r="CA468" s="9"/>
      <c r="CB468" s="9"/>
      <c r="CC468" s="9"/>
      <c r="CD468" s="9"/>
      <c r="CE468" s="9"/>
      <c r="CF468" s="9"/>
      <c r="CG468" s="9"/>
      <c r="CH468" s="9"/>
      <c r="CI468" s="9"/>
      <c r="CJ468" s="9"/>
      <c r="CK468" s="9"/>
      <c r="CL468" s="9"/>
      <c r="CM468" s="9"/>
      <c r="CN468" s="9"/>
      <c r="CO468" s="9"/>
      <c r="CP468" s="9"/>
      <c r="CQ468" s="9"/>
      <c r="CR468" s="9"/>
      <c r="CS468" s="9"/>
      <c r="CT468" s="9"/>
      <c r="CU468" s="9"/>
      <c r="CV468" s="9"/>
      <c r="CW468" s="9"/>
      <c r="CX468" s="9"/>
      <c r="CY468" s="9"/>
      <c r="CZ468" s="9"/>
      <c r="DA468" s="9"/>
      <c r="DB468" s="9"/>
      <c r="DC468" s="9"/>
      <c r="DD468" s="9"/>
      <c r="DE468" s="9"/>
      <c r="DF468" s="9"/>
      <c r="DG468" s="9"/>
      <c r="DH468" s="9"/>
      <c r="DI468" s="9"/>
      <c r="DJ468" s="9"/>
      <c r="DK468" s="9"/>
      <c r="DL468" s="9"/>
      <c r="DM468" s="9"/>
      <c r="DN468" s="9"/>
      <c r="DO468" s="9"/>
      <c r="DP468" s="9"/>
      <c r="DQ468" s="9"/>
      <c r="DR468" s="9"/>
      <c r="DS468" s="9"/>
      <c r="DT468" s="9"/>
      <c r="DU468" s="9"/>
      <c r="DV468" s="9"/>
      <c r="DW468" s="9"/>
      <c r="DX468" s="9"/>
      <c r="DY468" s="9"/>
      <c r="DZ468" s="9"/>
      <c r="EA468" s="9"/>
      <c r="EB468" s="9"/>
      <c r="EC468" s="9"/>
      <c r="ED468" s="9"/>
      <c r="EE468" s="9"/>
      <c r="EF468" s="9"/>
      <c r="EG468" s="9"/>
    </row>
    <row r="469" ht="15.75" customHeight="1">
      <c r="C469" s="8">
        <v>0.9990000000000008</v>
      </c>
      <c r="D469" s="9">
        <v>0.9990000000000008</v>
      </c>
      <c r="E469" s="9"/>
      <c r="F469" s="9">
        <v>1.0000000000000004</v>
      </c>
      <c r="G469" s="9">
        <v>0.9859999999999999</v>
      </c>
      <c r="H469" s="9">
        <v>0.9990000000000006</v>
      </c>
      <c r="I469" s="9"/>
      <c r="J469" s="9"/>
      <c r="K469" s="9"/>
      <c r="L469" s="9"/>
      <c r="M469" s="9"/>
      <c r="N469" s="9"/>
      <c r="O469" s="9">
        <v>0.9990000000000007</v>
      </c>
      <c r="P469" s="9">
        <v>0.9980000000000007</v>
      </c>
      <c r="Q469" s="9">
        <v>1.0000000000000004</v>
      </c>
      <c r="R469" s="10"/>
      <c r="S469" s="9">
        <v>1.0</v>
      </c>
      <c r="T469" s="9">
        <v>1.0000000000000007</v>
      </c>
      <c r="U469" s="10"/>
      <c r="V469" s="9">
        <v>1.0050000000000001</v>
      </c>
      <c r="W469" s="9">
        <v>1.0000000000000007</v>
      </c>
      <c r="X469" s="10"/>
      <c r="Y469" s="9">
        <v>0.9890000000000003</v>
      </c>
      <c r="Z469" s="9">
        <v>1.0000000000000004</v>
      </c>
      <c r="AA469" s="10"/>
      <c r="AB469" s="9">
        <v>1.0080000000000005</v>
      </c>
      <c r="AC469" s="9">
        <v>1.0000000000000007</v>
      </c>
      <c r="AD469" s="10"/>
      <c r="AE469" s="9">
        <v>0.9700000000000006</v>
      </c>
      <c r="AF469" s="9"/>
      <c r="AG469" s="9">
        <v>1.0000000000000007</v>
      </c>
      <c r="AH469" s="9">
        <v>1.0160000000000002</v>
      </c>
      <c r="AI469" s="9"/>
      <c r="AJ469" s="9">
        <v>1.0000000000000007</v>
      </c>
      <c r="AK469" s="9">
        <v>0.9940000000000007</v>
      </c>
      <c r="AL469" s="9">
        <v>1.0000000000000004</v>
      </c>
      <c r="AM469" s="9"/>
      <c r="AN469" s="9">
        <v>1.0000000000000004</v>
      </c>
      <c r="AO469" s="9"/>
      <c r="AP469" s="9"/>
      <c r="AQ469" s="9">
        <v>1.0000000000000004</v>
      </c>
      <c r="AR469" s="9"/>
      <c r="AS469" s="9">
        <v>1.0000000000000004</v>
      </c>
      <c r="AT469" s="9"/>
      <c r="AU469" s="9"/>
      <c r="AV469" s="9">
        <v>0.9910000000000004</v>
      </c>
      <c r="AW469" s="9"/>
      <c r="AX469" s="9">
        <v>1.0000000000000007</v>
      </c>
      <c r="AY469" s="9">
        <v>0.9680000000000005</v>
      </c>
      <c r="AZ469" s="9"/>
      <c r="BA469" s="9">
        <v>0.9950000000000006</v>
      </c>
      <c r="BB469" s="9"/>
      <c r="BC469" s="9">
        <v>1.0000000000000007</v>
      </c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  <c r="BO469" s="9"/>
      <c r="BP469" s="9"/>
      <c r="BQ469" s="9"/>
      <c r="BR469" s="9"/>
      <c r="BS469" s="9"/>
      <c r="BT469" s="9"/>
      <c r="BU469" s="9"/>
      <c r="BV469" s="9"/>
      <c r="BW469" s="9"/>
      <c r="BX469" s="9"/>
      <c r="BY469" s="9"/>
      <c r="BZ469" s="9"/>
      <c r="CA469" s="9"/>
      <c r="CB469" s="9"/>
      <c r="CC469" s="9"/>
      <c r="CD469" s="9"/>
      <c r="CE469" s="9"/>
      <c r="CF469" s="9"/>
      <c r="CG469" s="9"/>
      <c r="CH469" s="9"/>
      <c r="CI469" s="9"/>
      <c r="CJ469" s="9"/>
      <c r="CK469" s="9"/>
      <c r="CL469" s="9"/>
      <c r="CM469" s="9"/>
      <c r="CN469" s="9"/>
      <c r="CO469" s="9"/>
      <c r="CP469" s="9"/>
      <c r="CQ469" s="9"/>
      <c r="CR469" s="9"/>
      <c r="CS469" s="9"/>
      <c r="CT469" s="9"/>
      <c r="CU469" s="9"/>
      <c r="CV469" s="9"/>
      <c r="CW469" s="9"/>
      <c r="CX469" s="9"/>
      <c r="CY469" s="9"/>
      <c r="CZ469" s="9"/>
      <c r="DA469" s="9"/>
      <c r="DB469" s="9"/>
      <c r="DC469" s="9"/>
      <c r="DD469" s="9"/>
      <c r="DE469" s="9"/>
      <c r="DF469" s="9"/>
      <c r="DG469" s="9"/>
      <c r="DH469" s="9"/>
      <c r="DI469" s="9"/>
      <c r="DJ469" s="9"/>
      <c r="DK469" s="9"/>
      <c r="DL469" s="9"/>
      <c r="DM469" s="9"/>
      <c r="DN469" s="9"/>
      <c r="DO469" s="9"/>
      <c r="DP469" s="9"/>
      <c r="DQ469" s="9"/>
      <c r="DR469" s="9"/>
      <c r="DS469" s="9"/>
      <c r="DT469" s="9"/>
      <c r="DU469" s="9"/>
      <c r="DV469" s="9"/>
      <c r="DW469" s="9"/>
      <c r="DX469" s="9"/>
      <c r="DY469" s="9"/>
      <c r="DZ469" s="9"/>
      <c r="EA469" s="9"/>
      <c r="EB469" s="9"/>
      <c r="EC469" s="9"/>
      <c r="ED469" s="9"/>
      <c r="EE469" s="9"/>
      <c r="EF469" s="9"/>
      <c r="EG469" s="9"/>
    </row>
    <row r="470" ht="15.75" customHeight="1">
      <c r="C470" s="8">
        <v>0.9990000000000008</v>
      </c>
      <c r="D470" s="9">
        <v>0.9990000000000008</v>
      </c>
      <c r="E470" s="9"/>
      <c r="F470" s="9">
        <v>1.0000000000000004</v>
      </c>
      <c r="G470" s="9">
        <v>0.9859999999999999</v>
      </c>
      <c r="H470" s="9">
        <v>0.9990000000000006</v>
      </c>
      <c r="I470" s="9"/>
      <c r="J470" s="9"/>
      <c r="K470" s="9"/>
      <c r="L470" s="9"/>
      <c r="M470" s="9"/>
      <c r="N470" s="9"/>
      <c r="O470" s="9">
        <v>0.9990000000000007</v>
      </c>
      <c r="P470" s="9">
        <v>0.9980000000000007</v>
      </c>
      <c r="Q470" s="9">
        <v>1.0000000000000004</v>
      </c>
      <c r="R470" s="10"/>
      <c r="S470" s="9">
        <v>1.0</v>
      </c>
      <c r="T470" s="9">
        <v>1.0000000000000007</v>
      </c>
      <c r="U470" s="10"/>
      <c r="V470" s="9">
        <v>1.0050000000000001</v>
      </c>
      <c r="W470" s="9">
        <v>1.0000000000000007</v>
      </c>
      <c r="X470" s="10"/>
      <c r="Y470" s="9">
        <v>0.9890000000000003</v>
      </c>
      <c r="Z470" s="9">
        <v>1.0000000000000004</v>
      </c>
      <c r="AA470" s="10"/>
      <c r="AB470" s="9">
        <v>1.0080000000000005</v>
      </c>
      <c r="AC470" s="9">
        <v>1.0000000000000007</v>
      </c>
      <c r="AD470" s="10"/>
      <c r="AE470" s="9">
        <v>0.9700000000000006</v>
      </c>
      <c r="AF470" s="9"/>
      <c r="AG470" s="9">
        <v>1.0000000000000007</v>
      </c>
      <c r="AH470" s="9">
        <v>1.0160000000000002</v>
      </c>
      <c r="AI470" s="9"/>
      <c r="AJ470" s="9">
        <v>1.0000000000000007</v>
      </c>
      <c r="AK470" s="9">
        <v>0.9940000000000007</v>
      </c>
      <c r="AL470" s="9">
        <v>1.0000000000000004</v>
      </c>
      <c r="AM470" s="9"/>
      <c r="AN470" s="9">
        <v>1.0000000000000004</v>
      </c>
      <c r="AO470" s="9"/>
      <c r="AP470" s="9"/>
      <c r="AQ470" s="9">
        <v>1.0000000000000004</v>
      </c>
      <c r="AR470" s="9"/>
      <c r="AS470" s="9">
        <v>1.0000000000000004</v>
      </c>
      <c r="AT470" s="9"/>
      <c r="AU470" s="9"/>
      <c r="AV470" s="9">
        <v>0.9910000000000004</v>
      </c>
      <c r="AW470" s="9"/>
      <c r="AX470" s="9">
        <v>1.0000000000000007</v>
      </c>
      <c r="AY470" s="9">
        <v>0.9680000000000005</v>
      </c>
      <c r="AZ470" s="9"/>
      <c r="BA470" s="9">
        <v>0.9950000000000006</v>
      </c>
      <c r="BB470" s="9"/>
      <c r="BC470" s="9">
        <v>1.0000000000000007</v>
      </c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  <c r="BO470" s="9"/>
      <c r="BP470" s="9"/>
      <c r="BQ470" s="9"/>
      <c r="BR470" s="9"/>
      <c r="BS470" s="9"/>
      <c r="BT470" s="9"/>
      <c r="BU470" s="9"/>
      <c r="BV470" s="9"/>
      <c r="BW470" s="9"/>
      <c r="BX470" s="9"/>
      <c r="BY470" s="9"/>
      <c r="BZ470" s="9"/>
      <c r="CA470" s="9"/>
      <c r="CB470" s="9"/>
      <c r="CC470" s="9"/>
      <c r="CD470" s="9"/>
      <c r="CE470" s="9"/>
      <c r="CF470" s="9"/>
      <c r="CG470" s="9"/>
      <c r="CH470" s="9"/>
      <c r="CI470" s="9"/>
      <c r="CJ470" s="9"/>
      <c r="CK470" s="9"/>
      <c r="CL470" s="9"/>
      <c r="CM470" s="9"/>
      <c r="CN470" s="9"/>
      <c r="CO470" s="9"/>
      <c r="CP470" s="9"/>
      <c r="CQ470" s="9"/>
      <c r="CR470" s="9"/>
      <c r="CS470" s="9"/>
      <c r="CT470" s="9"/>
      <c r="CU470" s="9"/>
      <c r="CV470" s="9"/>
      <c r="CW470" s="9"/>
      <c r="CX470" s="9"/>
      <c r="CY470" s="9"/>
      <c r="CZ470" s="9"/>
      <c r="DA470" s="9"/>
      <c r="DB470" s="9"/>
      <c r="DC470" s="9"/>
      <c r="DD470" s="9"/>
      <c r="DE470" s="9"/>
      <c r="DF470" s="9"/>
      <c r="DG470" s="9"/>
      <c r="DH470" s="9"/>
      <c r="DI470" s="9"/>
      <c r="DJ470" s="9"/>
      <c r="DK470" s="9"/>
      <c r="DL470" s="9"/>
      <c r="DM470" s="9"/>
      <c r="DN470" s="9"/>
      <c r="DO470" s="9"/>
      <c r="DP470" s="9"/>
      <c r="DQ470" s="9"/>
      <c r="DR470" s="9"/>
      <c r="DS470" s="9"/>
      <c r="DT470" s="9"/>
      <c r="DU470" s="9"/>
      <c r="DV470" s="9"/>
      <c r="DW470" s="9"/>
      <c r="DX470" s="9"/>
      <c r="DY470" s="9"/>
      <c r="DZ470" s="9"/>
      <c r="EA470" s="9"/>
      <c r="EB470" s="9"/>
      <c r="EC470" s="9"/>
      <c r="ED470" s="9"/>
      <c r="EE470" s="9"/>
      <c r="EF470" s="9"/>
      <c r="EG470" s="9"/>
    </row>
    <row r="471" ht="15.75" customHeight="1">
      <c r="C471" s="8">
        <v>0.9990000000000008</v>
      </c>
      <c r="D471" s="9">
        <v>0.9990000000000008</v>
      </c>
      <c r="E471" s="9"/>
      <c r="F471" s="9">
        <v>1.0000000000000004</v>
      </c>
      <c r="G471" s="9">
        <v>0.9859999999999999</v>
      </c>
      <c r="H471" s="9">
        <v>0.9990000000000006</v>
      </c>
      <c r="I471" s="9"/>
      <c r="J471" s="9"/>
      <c r="K471" s="9"/>
      <c r="L471" s="9"/>
      <c r="M471" s="9"/>
      <c r="N471" s="9"/>
      <c r="O471" s="9">
        <v>0.9990000000000007</v>
      </c>
      <c r="P471" s="9">
        <v>0.9980000000000007</v>
      </c>
      <c r="Q471" s="9">
        <v>1.0000000000000004</v>
      </c>
      <c r="R471" s="10"/>
      <c r="S471" s="9">
        <v>1.0</v>
      </c>
      <c r="T471" s="9">
        <v>1.0000000000000007</v>
      </c>
      <c r="U471" s="10"/>
      <c r="V471" s="9">
        <v>1.0050000000000001</v>
      </c>
      <c r="W471" s="9">
        <v>1.0000000000000007</v>
      </c>
      <c r="X471" s="10"/>
      <c r="Y471" s="9">
        <v>0.9890000000000003</v>
      </c>
      <c r="Z471" s="9">
        <v>1.0000000000000004</v>
      </c>
      <c r="AA471" s="10"/>
      <c r="AB471" s="9">
        <v>1.0080000000000005</v>
      </c>
      <c r="AC471" s="9">
        <v>1.0000000000000007</v>
      </c>
      <c r="AD471" s="10"/>
      <c r="AE471" s="9">
        <v>0.9700000000000006</v>
      </c>
      <c r="AF471" s="9"/>
      <c r="AG471" s="9">
        <v>1.0000000000000007</v>
      </c>
      <c r="AH471" s="9">
        <v>1.0160000000000002</v>
      </c>
      <c r="AI471" s="9"/>
      <c r="AJ471" s="9">
        <v>1.0000000000000007</v>
      </c>
      <c r="AK471" s="9">
        <v>0.9940000000000007</v>
      </c>
      <c r="AL471" s="9">
        <v>1.0000000000000004</v>
      </c>
      <c r="AM471" s="9"/>
      <c r="AN471" s="9">
        <v>1.0000000000000004</v>
      </c>
      <c r="AO471" s="9"/>
      <c r="AP471" s="9"/>
      <c r="AQ471" s="9">
        <v>1.0000000000000004</v>
      </c>
      <c r="AR471" s="9"/>
      <c r="AS471" s="9">
        <v>1.0000000000000004</v>
      </c>
      <c r="AT471" s="9"/>
      <c r="AU471" s="9"/>
      <c r="AV471" s="9">
        <v>0.9910000000000004</v>
      </c>
      <c r="AW471" s="9"/>
      <c r="AX471" s="9">
        <v>1.0000000000000007</v>
      </c>
      <c r="AY471" s="9">
        <v>0.9680000000000005</v>
      </c>
      <c r="AZ471" s="9"/>
      <c r="BA471" s="9">
        <v>0.9950000000000006</v>
      </c>
      <c r="BB471" s="9"/>
      <c r="BC471" s="9">
        <v>1.0000000000000007</v>
      </c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  <c r="BO471" s="9"/>
      <c r="BP471" s="9"/>
      <c r="BQ471" s="9"/>
      <c r="BR471" s="9"/>
      <c r="BS471" s="9"/>
      <c r="BT471" s="9"/>
      <c r="BU471" s="9"/>
      <c r="BV471" s="9"/>
      <c r="BW471" s="9"/>
      <c r="BX471" s="9"/>
      <c r="BY471" s="9"/>
      <c r="BZ471" s="9"/>
      <c r="CA471" s="9"/>
      <c r="CB471" s="9"/>
      <c r="CC471" s="9"/>
      <c r="CD471" s="9"/>
      <c r="CE471" s="9"/>
      <c r="CF471" s="9"/>
      <c r="CG471" s="9"/>
      <c r="CH471" s="9"/>
      <c r="CI471" s="9"/>
      <c r="CJ471" s="9"/>
      <c r="CK471" s="9"/>
      <c r="CL471" s="9"/>
      <c r="CM471" s="9"/>
      <c r="CN471" s="9"/>
      <c r="CO471" s="9"/>
      <c r="CP471" s="9"/>
      <c r="CQ471" s="9"/>
      <c r="CR471" s="9"/>
      <c r="CS471" s="9"/>
      <c r="CT471" s="9"/>
      <c r="CU471" s="9"/>
      <c r="CV471" s="9"/>
      <c r="CW471" s="9"/>
      <c r="CX471" s="9"/>
      <c r="CY471" s="9"/>
      <c r="CZ471" s="9"/>
      <c r="DA471" s="9"/>
      <c r="DB471" s="9"/>
      <c r="DC471" s="9"/>
      <c r="DD471" s="9"/>
      <c r="DE471" s="9"/>
      <c r="DF471" s="9"/>
      <c r="DG471" s="9"/>
      <c r="DH471" s="9"/>
      <c r="DI471" s="9"/>
      <c r="DJ471" s="9"/>
      <c r="DK471" s="9"/>
      <c r="DL471" s="9"/>
      <c r="DM471" s="9"/>
      <c r="DN471" s="9"/>
      <c r="DO471" s="9"/>
      <c r="DP471" s="9"/>
      <c r="DQ471" s="9"/>
      <c r="DR471" s="9"/>
      <c r="DS471" s="9"/>
      <c r="DT471" s="9"/>
      <c r="DU471" s="9"/>
      <c r="DV471" s="9"/>
      <c r="DW471" s="9"/>
      <c r="DX471" s="9"/>
      <c r="DY471" s="9"/>
      <c r="DZ471" s="9"/>
      <c r="EA471" s="9"/>
      <c r="EB471" s="9"/>
      <c r="EC471" s="9"/>
      <c r="ED471" s="9"/>
      <c r="EE471" s="9"/>
      <c r="EF471" s="9"/>
      <c r="EG471" s="9"/>
    </row>
    <row r="472" ht="15.75" customHeight="1">
      <c r="C472" s="8">
        <v>0.9990000000000008</v>
      </c>
      <c r="D472" s="9">
        <v>0.9990000000000008</v>
      </c>
      <c r="E472" s="9"/>
      <c r="F472" s="9">
        <v>1.0000000000000004</v>
      </c>
      <c r="G472" s="9">
        <v>0.9859999999999999</v>
      </c>
      <c r="H472" s="9">
        <v>0.9990000000000006</v>
      </c>
      <c r="I472" s="9"/>
      <c r="J472" s="9"/>
      <c r="K472" s="9"/>
      <c r="L472" s="9"/>
      <c r="M472" s="9"/>
      <c r="N472" s="9"/>
      <c r="O472" s="9">
        <v>0.9990000000000007</v>
      </c>
      <c r="P472" s="9">
        <v>0.9980000000000007</v>
      </c>
      <c r="Q472" s="9">
        <v>1.0000000000000004</v>
      </c>
      <c r="R472" s="10"/>
      <c r="S472" s="9">
        <v>1.0</v>
      </c>
      <c r="T472" s="9">
        <v>1.0000000000000007</v>
      </c>
      <c r="U472" s="10"/>
      <c r="V472" s="9">
        <v>1.0050000000000001</v>
      </c>
      <c r="W472" s="9">
        <v>1.0000000000000007</v>
      </c>
      <c r="X472" s="10"/>
      <c r="Y472" s="9">
        <v>0.9890000000000003</v>
      </c>
      <c r="Z472" s="9">
        <v>1.0000000000000004</v>
      </c>
      <c r="AA472" s="10"/>
      <c r="AB472" s="9">
        <v>1.0080000000000005</v>
      </c>
      <c r="AC472" s="9">
        <v>1.0000000000000007</v>
      </c>
      <c r="AD472" s="10"/>
      <c r="AE472" s="9">
        <v>0.9700000000000006</v>
      </c>
      <c r="AF472" s="9"/>
      <c r="AG472" s="9">
        <v>1.0000000000000007</v>
      </c>
      <c r="AH472" s="9">
        <v>1.0160000000000002</v>
      </c>
      <c r="AI472" s="9"/>
      <c r="AJ472" s="9">
        <v>1.0000000000000007</v>
      </c>
      <c r="AK472" s="9">
        <v>0.9940000000000007</v>
      </c>
      <c r="AL472" s="9">
        <v>1.0000000000000004</v>
      </c>
      <c r="AM472" s="9"/>
      <c r="AN472" s="9">
        <v>1.0000000000000004</v>
      </c>
      <c r="AO472" s="9"/>
      <c r="AP472" s="9"/>
      <c r="AQ472" s="9">
        <v>1.0000000000000004</v>
      </c>
      <c r="AR472" s="9"/>
      <c r="AS472" s="9">
        <v>1.0000000000000004</v>
      </c>
      <c r="AT472" s="9"/>
      <c r="AU472" s="9"/>
      <c r="AV472" s="9">
        <v>0.9910000000000004</v>
      </c>
      <c r="AW472" s="9"/>
      <c r="AX472" s="9">
        <v>1.0000000000000007</v>
      </c>
      <c r="AY472" s="9">
        <v>0.9680000000000005</v>
      </c>
      <c r="AZ472" s="9"/>
      <c r="BA472" s="9">
        <v>0.9950000000000006</v>
      </c>
      <c r="BB472" s="9"/>
      <c r="BC472" s="9">
        <v>1.0000000000000007</v>
      </c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  <c r="BO472" s="9"/>
      <c r="BP472" s="9"/>
      <c r="BQ472" s="9"/>
      <c r="BR472" s="9"/>
      <c r="BS472" s="9"/>
      <c r="BT472" s="9"/>
      <c r="BU472" s="9"/>
      <c r="BV472" s="9"/>
      <c r="BW472" s="9"/>
      <c r="BX472" s="9"/>
      <c r="BY472" s="9"/>
      <c r="BZ472" s="9"/>
      <c r="CA472" s="9"/>
      <c r="CB472" s="9"/>
      <c r="CC472" s="9"/>
      <c r="CD472" s="9"/>
      <c r="CE472" s="9"/>
      <c r="CF472" s="9"/>
      <c r="CG472" s="9"/>
      <c r="CH472" s="9"/>
      <c r="CI472" s="9"/>
      <c r="CJ472" s="9"/>
      <c r="CK472" s="9"/>
      <c r="CL472" s="9"/>
      <c r="CM472" s="9"/>
      <c r="CN472" s="9"/>
      <c r="CO472" s="9"/>
      <c r="CP472" s="9"/>
      <c r="CQ472" s="9"/>
      <c r="CR472" s="9"/>
      <c r="CS472" s="9"/>
      <c r="CT472" s="9"/>
      <c r="CU472" s="9"/>
      <c r="CV472" s="9"/>
      <c r="CW472" s="9"/>
      <c r="CX472" s="9"/>
      <c r="CY472" s="9"/>
      <c r="CZ472" s="9"/>
      <c r="DA472" s="9"/>
      <c r="DB472" s="9"/>
      <c r="DC472" s="9"/>
      <c r="DD472" s="9"/>
      <c r="DE472" s="9"/>
      <c r="DF472" s="9"/>
      <c r="DG472" s="9"/>
      <c r="DH472" s="9"/>
      <c r="DI472" s="9"/>
      <c r="DJ472" s="9"/>
      <c r="DK472" s="9"/>
      <c r="DL472" s="9"/>
      <c r="DM472" s="9"/>
      <c r="DN472" s="9"/>
      <c r="DO472" s="9"/>
      <c r="DP472" s="9"/>
      <c r="DQ472" s="9"/>
      <c r="DR472" s="9"/>
      <c r="DS472" s="9"/>
      <c r="DT472" s="9"/>
      <c r="DU472" s="9"/>
      <c r="DV472" s="9"/>
      <c r="DW472" s="9"/>
      <c r="DX472" s="9"/>
      <c r="DY472" s="9"/>
      <c r="DZ472" s="9"/>
      <c r="EA472" s="9"/>
      <c r="EB472" s="9"/>
      <c r="EC472" s="9"/>
      <c r="ED472" s="9"/>
      <c r="EE472" s="9"/>
      <c r="EF472" s="9"/>
      <c r="EG472" s="9"/>
    </row>
    <row r="473" ht="15.75" customHeight="1">
      <c r="C473" s="8">
        <v>0.9990000000000008</v>
      </c>
      <c r="D473" s="9">
        <v>0.9990000000000008</v>
      </c>
      <c r="E473" s="9"/>
      <c r="F473" s="9">
        <v>1.0000000000000004</v>
      </c>
      <c r="G473" s="9">
        <v>0.9859999999999999</v>
      </c>
      <c r="H473" s="9">
        <v>0.9990000000000006</v>
      </c>
      <c r="I473" s="9"/>
      <c r="J473" s="9"/>
      <c r="K473" s="9"/>
      <c r="L473" s="9"/>
      <c r="M473" s="9"/>
      <c r="N473" s="9"/>
      <c r="O473" s="9">
        <v>0.9990000000000007</v>
      </c>
      <c r="P473" s="9">
        <v>0.9980000000000007</v>
      </c>
      <c r="Q473" s="9">
        <v>1.0000000000000004</v>
      </c>
      <c r="R473" s="10"/>
      <c r="S473" s="9">
        <v>1.0</v>
      </c>
      <c r="T473" s="9">
        <v>1.0000000000000007</v>
      </c>
      <c r="U473" s="10"/>
      <c r="V473" s="9">
        <v>1.0050000000000001</v>
      </c>
      <c r="W473" s="9">
        <v>1.0000000000000007</v>
      </c>
      <c r="X473" s="10"/>
      <c r="Y473" s="9">
        <v>0.9890000000000003</v>
      </c>
      <c r="Z473" s="9">
        <v>1.0000000000000004</v>
      </c>
      <c r="AA473" s="10"/>
      <c r="AB473" s="9">
        <v>1.0080000000000005</v>
      </c>
      <c r="AC473" s="9">
        <v>1.0000000000000007</v>
      </c>
      <c r="AD473" s="10"/>
      <c r="AE473" s="9">
        <v>0.9700000000000006</v>
      </c>
      <c r="AF473" s="9"/>
      <c r="AG473" s="9">
        <v>1.0000000000000007</v>
      </c>
      <c r="AH473" s="9">
        <v>1.0160000000000002</v>
      </c>
      <c r="AI473" s="9"/>
      <c r="AJ473" s="9">
        <v>1.0000000000000007</v>
      </c>
      <c r="AK473" s="9">
        <v>0.9940000000000007</v>
      </c>
      <c r="AL473" s="9">
        <v>1.0000000000000004</v>
      </c>
      <c r="AM473" s="9"/>
      <c r="AN473" s="9">
        <v>1.0000000000000004</v>
      </c>
      <c r="AO473" s="9"/>
      <c r="AP473" s="9"/>
      <c r="AQ473" s="9">
        <v>1.0000000000000004</v>
      </c>
      <c r="AR473" s="9"/>
      <c r="AS473" s="9">
        <v>1.0000000000000004</v>
      </c>
      <c r="AT473" s="9"/>
      <c r="AU473" s="9"/>
      <c r="AV473" s="9">
        <v>0.9910000000000004</v>
      </c>
      <c r="AW473" s="9"/>
      <c r="AX473" s="9">
        <v>1.0000000000000007</v>
      </c>
      <c r="AY473" s="9">
        <v>0.9680000000000005</v>
      </c>
      <c r="AZ473" s="9"/>
      <c r="BA473" s="9">
        <v>0.9950000000000006</v>
      </c>
      <c r="BB473" s="9"/>
      <c r="BC473" s="9">
        <v>1.0000000000000007</v>
      </c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9"/>
      <c r="BO473" s="9"/>
      <c r="BP473" s="9"/>
      <c r="BQ473" s="9"/>
      <c r="BR473" s="9"/>
      <c r="BS473" s="9"/>
      <c r="BT473" s="9"/>
      <c r="BU473" s="9"/>
      <c r="BV473" s="9"/>
      <c r="BW473" s="9"/>
      <c r="BX473" s="9"/>
      <c r="BY473" s="9"/>
      <c r="BZ473" s="9"/>
      <c r="CA473" s="9"/>
      <c r="CB473" s="9"/>
      <c r="CC473" s="9"/>
      <c r="CD473" s="9"/>
      <c r="CE473" s="9"/>
      <c r="CF473" s="9"/>
      <c r="CG473" s="9"/>
      <c r="CH473" s="9"/>
      <c r="CI473" s="9"/>
      <c r="CJ473" s="9"/>
      <c r="CK473" s="9"/>
      <c r="CL473" s="9"/>
      <c r="CM473" s="9"/>
      <c r="CN473" s="9"/>
      <c r="CO473" s="9"/>
      <c r="CP473" s="9"/>
      <c r="CQ473" s="9"/>
      <c r="CR473" s="9"/>
      <c r="CS473" s="9"/>
      <c r="CT473" s="9"/>
      <c r="CU473" s="9"/>
      <c r="CV473" s="9"/>
      <c r="CW473" s="9"/>
      <c r="CX473" s="9"/>
      <c r="CY473" s="9"/>
      <c r="CZ473" s="9"/>
      <c r="DA473" s="9"/>
      <c r="DB473" s="9"/>
      <c r="DC473" s="9"/>
      <c r="DD473" s="9"/>
      <c r="DE473" s="9"/>
      <c r="DF473" s="9"/>
      <c r="DG473" s="9"/>
      <c r="DH473" s="9"/>
      <c r="DI473" s="9"/>
      <c r="DJ473" s="9"/>
      <c r="DK473" s="9"/>
      <c r="DL473" s="9"/>
      <c r="DM473" s="9"/>
      <c r="DN473" s="9"/>
      <c r="DO473" s="9"/>
      <c r="DP473" s="9"/>
      <c r="DQ473" s="9"/>
      <c r="DR473" s="9"/>
      <c r="DS473" s="9"/>
      <c r="DT473" s="9"/>
      <c r="DU473" s="9"/>
      <c r="DV473" s="9"/>
      <c r="DW473" s="9"/>
      <c r="DX473" s="9"/>
      <c r="DY473" s="9"/>
      <c r="DZ473" s="9"/>
      <c r="EA473" s="9"/>
      <c r="EB473" s="9"/>
      <c r="EC473" s="9"/>
      <c r="ED473" s="9"/>
      <c r="EE473" s="9"/>
      <c r="EF473" s="9"/>
      <c r="EG473" s="9"/>
    </row>
    <row r="474" ht="15.75" customHeight="1">
      <c r="C474" s="8">
        <v>0.9990000000000008</v>
      </c>
      <c r="D474" s="9">
        <v>0.9990000000000008</v>
      </c>
      <c r="E474" s="9"/>
      <c r="F474" s="9">
        <v>1.0000000000000004</v>
      </c>
      <c r="G474" s="9">
        <v>0.9859999999999999</v>
      </c>
      <c r="H474" s="9">
        <v>0.9990000000000006</v>
      </c>
      <c r="I474" s="9"/>
      <c r="J474" s="9"/>
      <c r="K474" s="9"/>
      <c r="L474" s="9"/>
      <c r="M474" s="9"/>
      <c r="N474" s="9"/>
      <c r="O474" s="9">
        <v>0.9990000000000007</v>
      </c>
      <c r="P474" s="9">
        <v>0.9980000000000007</v>
      </c>
      <c r="Q474" s="9">
        <v>1.0000000000000004</v>
      </c>
      <c r="R474" s="10"/>
      <c r="S474" s="9">
        <v>1.0</v>
      </c>
      <c r="T474" s="9">
        <v>1.0000000000000007</v>
      </c>
      <c r="U474" s="10"/>
      <c r="V474" s="9">
        <v>1.0050000000000001</v>
      </c>
      <c r="W474" s="9">
        <v>1.0000000000000007</v>
      </c>
      <c r="X474" s="10"/>
      <c r="Y474" s="9">
        <v>0.9890000000000003</v>
      </c>
      <c r="Z474" s="9">
        <v>1.0000000000000004</v>
      </c>
      <c r="AA474" s="10"/>
      <c r="AB474" s="9">
        <v>1.0080000000000005</v>
      </c>
      <c r="AC474" s="9">
        <v>1.0000000000000007</v>
      </c>
      <c r="AD474" s="10"/>
      <c r="AE474" s="9">
        <v>0.9700000000000006</v>
      </c>
      <c r="AF474" s="9"/>
      <c r="AG474" s="9">
        <v>1.0000000000000007</v>
      </c>
      <c r="AH474" s="9">
        <v>1.0160000000000002</v>
      </c>
      <c r="AI474" s="9"/>
      <c r="AJ474" s="9">
        <v>1.0000000000000007</v>
      </c>
      <c r="AK474" s="9">
        <v>0.9940000000000007</v>
      </c>
      <c r="AL474" s="9">
        <v>1.0000000000000004</v>
      </c>
      <c r="AM474" s="9"/>
      <c r="AN474" s="9">
        <v>1.0000000000000004</v>
      </c>
      <c r="AO474" s="9"/>
      <c r="AP474" s="9"/>
      <c r="AQ474" s="9">
        <v>1.0000000000000004</v>
      </c>
      <c r="AR474" s="9"/>
      <c r="AS474" s="9">
        <v>1.0000000000000004</v>
      </c>
      <c r="AT474" s="9"/>
      <c r="AU474" s="9"/>
      <c r="AV474" s="9">
        <v>0.9910000000000004</v>
      </c>
      <c r="AW474" s="9"/>
      <c r="AX474" s="9">
        <v>1.0000000000000007</v>
      </c>
      <c r="AY474" s="9">
        <v>0.9680000000000005</v>
      </c>
      <c r="AZ474" s="9"/>
      <c r="BA474" s="9">
        <v>0.9950000000000006</v>
      </c>
      <c r="BB474" s="9"/>
      <c r="BC474" s="9">
        <v>1.0000000000000007</v>
      </c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  <c r="BO474" s="9"/>
      <c r="BP474" s="9"/>
      <c r="BQ474" s="9"/>
      <c r="BR474" s="9"/>
      <c r="BS474" s="9"/>
      <c r="BT474" s="9"/>
      <c r="BU474" s="9"/>
      <c r="BV474" s="9"/>
      <c r="BW474" s="9"/>
      <c r="BX474" s="9"/>
      <c r="BY474" s="9"/>
      <c r="BZ474" s="9"/>
      <c r="CA474" s="9"/>
      <c r="CB474" s="9"/>
      <c r="CC474" s="9"/>
      <c r="CD474" s="9"/>
      <c r="CE474" s="9"/>
      <c r="CF474" s="9"/>
      <c r="CG474" s="9"/>
      <c r="CH474" s="9"/>
      <c r="CI474" s="9"/>
      <c r="CJ474" s="9"/>
      <c r="CK474" s="9"/>
      <c r="CL474" s="9"/>
      <c r="CM474" s="9"/>
      <c r="CN474" s="9"/>
      <c r="CO474" s="9"/>
      <c r="CP474" s="9"/>
      <c r="CQ474" s="9"/>
      <c r="CR474" s="9"/>
      <c r="CS474" s="9"/>
      <c r="CT474" s="9"/>
      <c r="CU474" s="9"/>
      <c r="CV474" s="9"/>
      <c r="CW474" s="9"/>
      <c r="CX474" s="9"/>
      <c r="CY474" s="9"/>
      <c r="CZ474" s="9"/>
      <c r="DA474" s="9"/>
      <c r="DB474" s="9"/>
      <c r="DC474" s="9"/>
      <c r="DD474" s="9"/>
      <c r="DE474" s="9"/>
      <c r="DF474" s="9"/>
      <c r="DG474" s="9"/>
      <c r="DH474" s="9"/>
      <c r="DI474" s="9"/>
      <c r="DJ474" s="9"/>
      <c r="DK474" s="9"/>
      <c r="DL474" s="9"/>
      <c r="DM474" s="9"/>
      <c r="DN474" s="9"/>
      <c r="DO474" s="9"/>
      <c r="DP474" s="9"/>
      <c r="DQ474" s="9"/>
      <c r="DR474" s="9"/>
      <c r="DS474" s="9"/>
      <c r="DT474" s="9"/>
      <c r="DU474" s="9"/>
      <c r="DV474" s="9"/>
      <c r="DW474" s="9"/>
      <c r="DX474" s="9"/>
      <c r="DY474" s="9"/>
      <c r="DZ474" s="9"/>
      <c r="EA474" s="9"/>
      <c r="EB474" s="9"/>
      <c r="EC474" s="9"/>
      <c r="ED474" s="9"/>
      <c r="EE474" s="9"/>
      <c r="EF474" s="9"/>
      <c r="EG474" s="9"/>
    </row>
    <row r="475" ht="15.75" customHeight="1">
      <c r="C475" s="8">
        <v>0.9990000000000008</v>
      </c>
      <c r="D475" s="9">
        <v>0.9990000000000008</v>
      </c>
      <c r="E475" s="9"/>
      <c r="F475" s="9">
        <v>1.0000000000000004</v>
      </c>
      <c r="G475" s="9">
        <v>0.9859999999999999</v>
      </c>
      <c r="H475" s="9">
        <v>0.9990000000000006</v>
      </c>
      <c r="I475" s="9"/>
      <c r="J475" s="9"/>
      <c r="K475" s="9"/>
      <c r="L475" s="9"/>
      <c r="M475" s="9"/>
      <c r="N475" s="9"/>
      <c r="O475" s="9">
        <v>0.9990000000000007</v>
      </c>
      <c r="P475" s="9">
        <v>0.9980000000000007</v>
      </c>
      <c r="Q475" s="9">
        <v>1.0000000000000004</v>
      </c>
      <c r="R475" s="10"/>
      <c r="S475" s="9">
        <v>1.0</v>
      </c>
      <c r="T475" s="9">
        <v>1.0000000000000007</v>
      </c>
      <c r="U475" s="10"/>
      <c r="V475" s="9">
        <v>1.0050000000000001</v>
      </c>
      <c r="W475" s="9">
        <v>1.0000000000000007</v>
      </c>
      <c r="X475" s="10"/>
      <c r="Y475" s="9">
        <v>0.9890000000000003</v>
      </c>
      <c r="Z475" s="9">
        <v>1.0000000000000004</v>
      </c>
      <c r="AA475" s="10"/>
      <c r="AB475" s="9">
        <v>1.0080000000000005</v>
      </c>
      <c r="AC475" s="9">
        <v>1.0000000000000007</v>
      </c>
      <c r="AD475" s="10"/>
      <c r="AE475" s="9">
        <v>0.9700000000000006</v>
      </c>
      <c r="AF475" s="9"/>
      <c r="AG475" s="9">
        <v>1.0000000000000007</v>
      </c>
      <c r="AH475" s="9">
        <v>1.0160000000000002</v>
      </c>
      <c r="AI475" s="9"/>
      <c r="AJ475" s="9">
        <v>1.0000000000000007</v>
      </c>
      <c r="AK475" s="9">
        <v>0.9940000000000007</v>
      </c>
      <c r="AL475" s="9">
        <v>1.0000000000000004</v>
      </c>
      <c r="AM475" s="9"/>
      <c r="AN475" s="9">
        <v>1.0000000000000004</v>
      </c>
      <c r="AO475" s="9"/>
      <c r="AP475" s="9"/>
      <c r="AQ475" s="9">
        <v>1.0000000000000004</v>
      </c>
      <c r="AR475" s="9"/>
      <c r="AS475" s="9">
        <v>1.0000000000000004</v>
      </c>
      <c r="AT475" s="9"/>
      <c r="AU475" s="9"/>
      <c r="AV475" s="9">
        <v>0.9910000000000004</v>
      </c>
      <c r="AW475" s="9"/>
      <c r="AX475" s="9">
        <v>1.0000000000000007</v>
      </c>
      <c r="AY475" s="9">
        <v>0.9680000000000005</v>
      </c>
      <c r="AZ475" s="9"/>
      <c r="BA475" s="9">
        <v>0.9950000000000006</v>
      </c>
      <c r="BB475" s="9"/>
      <c r="BC475" s="9">
        <v>1.0000000000000007</v>
      </c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  <c r="BO475" s="9"/>
      <c r="BP475" s="9"/>
      <c r="BQ475" s="9"/>
      <c r="BR475" s="9"/>
      <c r="BS475" s="9"/>
      <c r="BT475" s="9"/>
      <c r="BU475" s="9"/>
      <c r="BV475" s="9"/>
      <c r="BW475" s="9"/>
      <c r="BX475" s="9"/>
      <c r="BY475" s="9"/>
      <c r="BZ475" s="9"/>
      <c r="CA475" s="9"/>
      <c r="CB475" s="9"/>
      <c r="CC475" s="9"/>
      <c r="CD475" s="9"/>
      <c r="CE475" s="9"/>
      <c r="CF475" s="9"/>
      <c r="CG475" s="9"/>
      <c r="CH475" s="9"/>
      <c r="CI475" s="9"/>
      <c r="CJ475" s="9"/>
      <c r="CK475" s="9"/>
      <c r="CL475" s="9"/>
      <c r="CM475" s="9"/>
      <c r="CN475" s="9"/>
      <c r="CO475" s="9"/>
      <c r="CP475" s="9"/>
      <c r="CQ475" s="9"/>
      <c r="CR475" s="9"/>
      <c r="CS475" s="9"/>
      <c r="CT475" s="9"/>
      <c r="CU475" s="9"/>
      <c r="CV475" s="9"/>
      <c r="CW475" s="9"/>
      <c r="CX475" s="9"/>
      <c r="CY475" s="9"/>
      <c r="CZ475" s="9"/>
      <c r="DA475" s="9"/>
      <c r="DB475" s="9"/>
      <c r="DC475" s="9"/>
      <c r="DD475" s="9"/>
      <c r="DE475" s="9"/>
      <c r="DF475" s="9"/>
      <c r="DG475" s="9"/>
      <c r="DH475" s="9"/>
      <c r="DI475" s="9"/>
      <c r="DJ475" s="9"/>
      <c r="DK475" s="9"/>
      <c r="DL475" s="9"/>
      <c r="DM475" s="9"/>
      <c r="DN475" s="9"/>
      <c r="DO475" s="9"/>
      <c r="DP475" s="9"/>
      <c r="DQ475" s="9"/>
      <c r="DR475" s="9"/>
      <c r="DS475" s="9"/>
      <c r="DT475" s="9"/>
      <c r="DU475" s="9"/>
      <c r="DV475" s="9"/>
      <c r="DW475" s="9"/>
      <c r="DX475" s="9"/>
      <c r="DY475" s="9"/>
      <c r="DZ475" s="9"/>
      <c r="EA475" s="9"/>
      <c r="EB475" s="9"/>
      <c r="EC475" s="9"/>
      <c r="ED475" s="9"/>
      <c r="EE475" s="9"/>
      <c r="EF475" s="9"/>
      <c r="EG475" s="9"/>
    </row>
    <row r="476" ht="15.75" customHeight="1">
      <c r="C476" s="8">
        <v>0.9990000000000008</v>
      </c>
      <c r="D476" s="9">
        <v>0.9990000000000008</v>
      </c>
      <c r="E476" s="9"/>
      <c r="F476" s="9">
        <v>1.0000000000000004</v>
      </c>
      <c r="G476" s="9">
        <v>0.9859999999999999</v>
      </c>
      <c r="H476" s="9">
        <v>0.9990000000000006</v>
      </c>
      <c r="I476" s="9"/>
      <c r="J476" s="9"/>
      <c r="K476" s="9"/>
      <c r="L476" s="9"/>
      <c r="M476" s="9"/>
      <c r="N476" s="9"/>
      <c r="O476" s="9">
        <v>0.9990000000000007</v>
      </c>
      <c r="P476" s="9">
        <v>0.9980000000000007</v>
      </c>
      <c r="Q476" s="9">
        <v>1.0000000000000004</v>
      </c>
      <c r="R476" s="10"/>
      <c r="S476" s="9">
        <v>1.0</v>
      </c>
      <c r="T476" s="9">
        <v>1.0000000000000007</v>
      </c>
      <c r="U476" s="10"/>
      <c r="V476" s="9">
        <v>1.0050000000000001</v>
      </c>
      <c r="W476" s="9">
        <v>1.0000000000000007</v>
      </c>
      <c r="X476" s="10"/>
      <c r="Y476" s="9">
        <v>0.9890000000000003</v>
      </c>
      <c r="Z476" s="9">
        <v>1.0000000000000004</v>
      </c>
      <c r="AA476" s="10"/>
      <c r="AB476" s="9">
        <v>1.0080000000000005</v>
      </c>
      <c r="AC476" s="9">
        <v>1.0000000000000007</v>
      </c>
      <c r="AD476" s="10"/>
      <c r="AE476" s="9">
        <v>0.9700000000000006</v>
      </c>
      <c r="AF476" s="9"/>
      <c r="AG476" s="9">
        <v>1.0000000000000007</v>
      </c>
      <c r="AH476" s="9">
        <v>1.0160000000000002</v>
      </c>
      <c r="AI476" s="9"/>
      <c r="AJ476" s="9">
        <v>1.0000000000000007</v>
      </c>
      <c r="AK476" s="9">
        <v>0.9940000000000007</v>
      </c>
      <c r="AL476" s="9">
        <v>1.0000000000000004</v>
      </c>
      <c r="AM476" s="9"/>
      <c r="AN476" s="9">
        <v>1.0000000000000004</v>
      </c>
      <c r="AO476" s="9"/>
      <c r="AP476" s="9"/>
      <c r="AQ476" s="9">
        <v>1.0000000000000004</v>
      </c>
      <c r="AR476" s="9"/>
      <c r="AS476" s="9">
        <v>1.0000000000000004</v>
      </c>
      <c r="AT476" s="9"/>
      <c r="AU476" s="9"/>
      <c r="AV476" s="9">
        <v>0.9910000000000004</v>
      </c>
      <c r="AW476" s="9"/>
      <c r="AX476" s="9">
        <v>1.0000000000000007</v>
      </c>
      <c r="AY476" s="9">
        <v>0.9680000000000005</v>
      </c>
      <c r="AZ476" s="9"/>
      <c r="BA476" s="9">
        <v>0.9950000000000006</v>
      </c>
      <c r="BB476" s="9"/>
      <c r="BC476" s="9">
        <v>1.0000000000000007</v>
      </c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  <c r="BO476" s="9"/>
      <c r="BP476" s="9"/>
      <c r="BQ476" s="9"/>
      <c r="BR476" s="9"/>
      <c r="BS476" s="9"/>
      <c r="BT476" s="9"/>
      <c r="BU476" s="9"/>
      <c r="BV476" s="9"/>
      <c r="BW476" s="9"/>
      <c r="BX476" s="9"/>
      <c r="BY476" s="9"/>
      <c r="BZ476" s="9"/>
      <c r="CA476" s="9"/>
      <c r="CB476" s="9"/>
      <c r="CC476" s="9"/>
      <c r="CD476" s="9"/>
      <c r="CE476" s="9"/>
      <c r="CF476" s="9"/>
      <c r="CG476" s="9"/>
      <c r="CH476" s="9"/>
      <c r="CI476" s="9"/>
      <c r="CJ476" s="9"/>
      <c r="CK476" s="9"/>
      <c r="CL476" s="9"/>
      <c r="CM476" s="9"/>
      <c r="CN476" s="9"/>
      <c r="CO476" s="9"/>
      <c r="CP476" s="9"/>
      <c r="CQ476" s="9"/>
      <c r="CR476" s="9"/>
      <c r="CS476" s="9"/>
      <c r="CT476" s="9"/>
      <c r="CU476" s="9"/>
      <c r="CV476" s="9"/>
      <c r="CW476" s="9"/>
      <c r="CX476" s="9"/>
      <c r="CY476" s="9"/>
      <c r="CZ476" s="9"/>
      <c r="DA476" s="9"/>
      <c r="DB476" s="9"/>
      <c r="DC476" s="9"/>
      <c r="DD476" s="9"/>
      <c r="DE476" s="9"/>
      <c r="DF476" s="9"/>
      <c r="DG476" s="9"/>
      <c r="DH476" s="9"/>
      <c r="DI476" s="9"/>
      <c r="DJ476" s="9"/>
      <c r="DK476" s="9"/>
      <c r="DL476" s="9"/>
      <c r="DM476" s="9"/>
      <c r="DN476" s="9"/>
      <c r="DO476" s="9"/>
      <c r="DP476" s="9"/>
      <c r="DQ476" s="9"/>
      <c r="DR476" s="9"/>
      <c r="DS476" s="9"/>
      <c r="DT476" s="9"/>
      <c r="DU476" s="9"/>
      <c r="DV476" s="9"/>
      <c r="DW476" s="9"/>
      <c r="DX476" s="9"/>
      <c r="DY476" s="9"/>
      <c r="DZ476" s="9"/>
      <c r="EA476" s="9"/>
      <c r="EB476" s="9"/>
      <c r="EC476" s="9"/>
      <c r="ED476" s="9"/>
      <c r="EE476" s="9"/>
      <c r="EF476" s="9"/>
      <c r="EG476" s="9"/>
    </row>
    <row r="477" ht="15.75" customHeight="1">
      <c r="C477" s="8">
        <v>1.0000000000000007</v>
      </c>
      <c r="D477" s="9">
        <v>0.9990000000000008</v>
      </c>
      <c r="E477" s="9"/>
      <c r="F477" s="9">
        <v>1.0000000000000004</v>
      </c>
      <c r="G477" s="9">
        <v>0.9859999999999999</v>
      </c>
      <c r="H477" s="9">
        <v>0.9990000000000006</v>
      </c>
      <c r="I477" s="9"/>
      <c r="J477" s="9"/>
      <c r="K477" s="9"/>
      <c r="L477" s="9"/>
      <c r="M477" s="9"/>
      <c r="N477" s="9"/>
      <c r="O477" s="9">
        <v>0.9990000000000007</v>
      </c>
      <c r="P477" s="9">
        <v>0.9980000000000007</v>
      </c>
      <c r="Q477" s="9">
        <v>1.0000000000000004</v>
      </c>
      <c r="R477" s="10"/>
      <c r="S477" s="9">
        <v>1.0</v>
      </c>
      <c r="T477" s="9">
        <v>1.0000000000000007</v>
      </c>
      <c r="U477" s="10"/>
      <c r="V477" s="9">
        <v>1.0050000000000001</v>
      </c>
      <c r="W477" s="9">
        <v>1.0000000000000007</v>
      </c>
      <c r="X477" s="10"/>
      <c r="Y477" s="9">
        <v>0.9890000000000003</v>
      </c>
      <c r="Z477" s="9">
        <v>1.0000000000000004</v>
      </c>
      <c r="AA477" s="10"/>
      <c r="AB477" s="9">
        <v>1.0080000000000005</v>
      </c>
      <c r="AC477" s="9">
        <v>1.0000000000000007</v>
      </c>
      <c r="AD477" s="10"/>
      <c r="AE477" s="9">
        <v>0.9700000000000006</v>
      </c>
      <c r="AF477" s="9"/>
      <c r="AG477" s="9">
        <v>1.0000000000000007</v>
      </c>
      <c r="AH477" s="9">
        <v>1.0160000000000002</v>
      </c>
      <c r="AI477" s="9"/>
      <c r="AJ477" s="9">
        <v>1.0000000000000007</v>
      </c>
      <c r="AK477" s="9">
        <v>0.9940000000000007</v>
      </c>
      <c r="AL477" s="9">
        <v>1.0000000000000004</v>
      </c>
      <c r="AM477" s="9"/>
      <c r="AN477" s="9">
        <v>1.0000000000000004</v>
      </c>
      <c r="AO477" s="9"/>
      <c r="AP477" s="9"/>
      <c r="AQ477" s="9">
        <v>1.0000000000000004</v>
      </c>
      <c r="AR477" s="9"/>
      <c r="AS477" s="9">
        <v>1.0000000000000004</v>
      </c>
      <c r="AT477" s="9"/>
      <c r="AU477" s="9"/>
      <c r="AV477" s="9">
        <v>0.9910000000000004</v>
      </c>
      <c r="AW477" s="9"/>
      <c r="AX477" s="9">
        <v>1.0000000000000007</v>
      </c>
      <c r="AY477" s="9">
        <v>0.9680000000000005</v>
      </c>
      <c r="AZ477" s="9"/>
      <c r="BA477" s="9">
        <v>0.9950000000000006</v>
      </c>
      <c r="BB477" s="9"/>
      <c r="BC477" s="9">
        <v>1.0000000000000007</v>
      </c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  <c r="BO477" s="9"/>
      <c r="BP477" s="9"/>
      <c r="BQ477" s="9"/>
      <c r="BR477" s="9"/>
      <c r="BS477" s="9"/>
      <c r="BT477" s="9"/>
      <c r="BU477" s="9"/>
      <c r="BV477" s="9"/>
      <c r="BW477" s="9"/>
      <c r="BX477" s="9"/>
      <c r="BY477" s="9"/>
      <c r="BZ477" s="9"/>
      <c r="CA477" s="9"/>
      <c r="CB477" s="9"/>
      <c r="CC477" s="9"/>
      <c r="CD477" s="9"/>
      <c r="CE477" s="9"/>
      <c r="CF477" s="9"/>
      <c r="CG477" s="9"/>
      <c r="CH477" s="9"/>
      <c r="CI477" s="9"/>
      <c r="CJ477" s="9"/>
      <c r="CK477" s="9"/>
      <c r="CL477" s="9"/>
      <c r="CM477" s="9"/>
      <c r="CN477" s="9"/>
      <c r="CO477" s="9"/>
      <c r="CP477" s="9"/>
      <c r="CQ477" s="9"/>
      <c r="CR477" s="9"/>
      <c r="CS477" s="9"/>
      <c r="CT477" s="9"/>
      <c r="CU477" s="9"/>
      <c r="CV477" s="9"/>
      <c r="CW477" s="9"/>
      <c r="CX477" s="9"/>
      <c r="CY477" s="9"/>
      <c r="CZ477" s="9"/>
      <c r="DA477" s="9"/>
      <c r="DB477" s="9"/>
      <c r="DC477" s="9"/>
      <c r="DD477" s="9"/>
      <c r="DE477" s="9"/>
      <c r="DF477" s="9"/>
      <c r="DG477" s="9"/>
      <c r="DH477" s="9"/>
      <c r="DI477" s="9"/>
      <c r="DJ477" s="9"/>
      <c r="DK477" s="9"/>
      <c r="DL477" s="9"/>
      <c r="DM477" s="9"/>
      <c r="DN477" s="9"/>
      <c r="DO477" s="9"/>
      <c r="DP477" s="9"/>
      <c r="DQ477" s="9"/>
      <c r="DR477" s="9"/>
      <c r="DS477" s="9"/>
      <c r="DT477" s="9"/>
      <c r="DU477" s="9"/>
      <c r="DV477" s="9"/>
      <c r="DW477" s="9"/>
      <c r="DX477" s="9"/>
      <c r="DY477" s="9"/>
      <c r="DZ477" s="9"/>
      <c r="EA477" s="9"/>
      <c r="EB477" s="9"/>
      <c r="EC477" s="9"/>
      <c r="ED477" s="9"/>
      <c r="EE477" s="9"/>
      <c r="EF477" s="9"/>
      <c r="EG477" s="9"/>
    </row>
    <row r="478" ht="15.75" customHeight="1">
      <c r="C478" s="8">
        <v>1.0000000000000007</v>
      </c>
      <c r="D478" s="9">
        <v>0.9990000000000008</v>
      </c>
      <c r="E478" s="9"/>
      <c r="F478" s="9">
        <v>1.0000000000000004</v>
      </c>
      <c r="G478" s="9">
        <v>0.9859999999999999</v>
      </c>
      <c r="H478" s="9">
        <v>0.9990000000000006</v>
      </c>
      <c r="I478" s="9"/>
      <c r="J478" s="9"/>
      <c r="K478" s="9"/>
      <c r="L478" s="9"/>
      <c r="M478" s="9"/>
      <c r="N478" s="9"/>
      <c r="O478" s="9">
        <v>0.9990000000000007</v>
      </c>
      <c r="P478" s="9">
        <v>0.9980000000000007</v>
      </c>
      <c r="Q478" s="9">
        <v>1.0000000000000004</v>
      </c>
      <c r="R478" s="10"/>
      <c r="S478" s="9">
        <v>1.0</v>
      </c>
      <c r="T478" s="9">
        <v>1.0000000000000007</v>
      </c>
      <c r="U478" s="10"/>
      <c r="V478" s="9">
        <v>1.0050000000000001</v>
      </c>
      <c r="W478" s="9">
        <v>1.0000000000000007</v>
      </c>
      <c r="X478" s="10"/>
      <c r="Y478" s="9">
        <v>0.9890000000000003</v>
      </c>
      <c r="Z478" s="9">
        <v>1.0000000000000004</v>
      </c>
      <c r="AA478" s="10"/>
      <c r="AB478" s="9">
        <v>1.0080000000000005</v>
      </c>
      <c r="AC478" s="9">
        <v>1.0000000000000007</v>
      </c>
      <c r="AD478" s="10"/>
      <c r="AE478" s="9">
        <v>0.9700000000000006</v>
      </c>
      <c r="AF478" s="9"/>
      <c r="AG478" s="9">
        <v>1.0000000000000007</v>
      </c>
      <c r="AH478" s="9">
        <v>1.0160000000000002</v>
      </c>
      <c r="AI478" s="9"/>
      <c r="AJ478" s="9">
        <v>1.0000000000000007</v>
      </c>
      <c r="AK478" s="9">
        <v>0.9940000000000007</v>
      </c>
      <c r="AL478" s="9">
        <v>1.0000000000000004</v>
      </c>
      <c r="AM478" s="9"/>
      <c r="AN478" s="9">
        <v>1.0000000000000004</v>
      </c>
      <c r="AO478" s="9"/>
      <c r="AP478" s="9"/>
      <c r="AQ478" s="9">
        <v>1.0000000000000004</v>
      </c>
      <c r="AR478" s="9"/>
      <c r="AS478" s="9">
        <v>1.0000000000000004</v>
      </c>
      <c r="AT478" s="9"/>
      <c r="AU478" s="9"/>
      <c r="AV478" s="9">
        <v>0.9910000000000004</v>
      </c>
      <c r="AW478" s="9"/>
      <c r="AX478" s="9">
        <v>1.0000000000000007</v>
      </c>
      <c r="AY478" s="9">
        <v>0.9680000000000005</v>
      </c>
      <c r="AZ478" s="9"/>
      <c r="BA478" s="9">
        <v>0.9950000000000006</v>
      </c>
      <c r="BB478" s="9"/>
      <c r="BC478" s="9">
        <v>1.0000000000000007</v>
      </c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  <c r="BO478" s="9"/>
      <c r="BP478" s="9"/>
      <c r="BQ478" s="9"/>
      <c r="BR478" s="9"/>
      <c r="BS478" s="9"/>
      <c r="BT478" s="9"/>
      <c r="BU478" s="9"/>
      <c r="BV478" s="9"/>
      <c r="BW478" s="9"/>
      <c r="BX478" s="9"/>
      <c r="BY478" s="9"/>
      <c r="BZ478" s="9"/>
      <c r="CA478" s="9"/>
      <c r="CB478" s="9"/>
      <c r="CC478" s="9"/>
      <c r="CD478" s="9"/>
      <c r="CE478" s="9"/>
      <c r="CF478" s="9"/>
      <c r="CG478" s="9"/>
      <c r="CH478" s="9"/>
      <c r="CI478" s="9"/>
      <c r="CJ478" s="9"/>
      <c r="CK478" s="9"/>
      <c r="CL478" s="9"/>
      <c r="CM478" s="9"/>
      <c r="CN478" s="9"/>
      <c r="CO478" s="9"/>
      <c r="CP478" s="9"/>
      <c r="CQ478" s="9"/>
      <c r="CR478" s="9"/>
      <c r="CS478" s="9"/>
      <c r="CT478" s="9"/>
      <c r="CU478" s="9"/>
      <c r="CV478" s="9"/>
      <c r="CW478" s="9"/>
      <c r="CX478" s="9"/>
      <c r="CY478" s="9"/>
      <c r="CZ478" s="9"/>
      <c r="DA478" s="9"/>
      <c r="DB478" s="9"/>
      <c r="DC478" s="9"/>
      <c r="DD478" s="9"/>
      <c r="DE478" s="9"/>
      <c r="DF478" s="9"/>
      <c r="DG478" s="9"/>
      <c r="DH478" s="9"/>
      <c r="DI478" s="9"/>
      <c r="DJ478" s="9"/>
      <c r="DK478" s="9"/>
      <c r="DL478" s="9"/>
      <c r="DM478" s="9"/>
      <c r="DN478" s="9"/>
      <c r="DO478" s="9"/>
      <c r="DP478" s="9"/>
      <c r="DQ478" s="9"/>
      <c r="DR478" s="9"/>
      <c r="DS478" s="9"/>
      <c r="DT478" s="9"/>
      <c r="DU478" s="9"/>
      <c r="DV478" s="9"/>
      <c r="DW478" s="9"/>
      <c r="DX478" s="9"/>
      <c r="DY478" s="9"/>
      <c r="DZ478" s="9"/>
      <c r="EA478" s="9"/>
      <c r="EB478" s="9"/>
      <c r="EC478" s="9"/>
      <c r="ED478" s="9"/>
      <c r="EE478" s="9"/>
      <c r="EF478" s="9"/>
      <c r="EG478" s="9"/>
    </row>
    <row r="479" ht="15.75" customHeight="1">
      <c r="C479" s="8">
        <v>1.0000000000000007</v>
      </c>
      <c r="D479" s="9">
        <v>0.9990000000000008</v>
      </c>
      <c r="E479" s="9"/>
      <c r="F479" s="9">
        <v>1.0000000000000004</v>
      </c>
      <c r="G479" s="9">
        <v>0.9859999999999999</v>
      </c>
      <c r="H479" s="9">
        <v>0.9990000000000006</v>
      </c>
      <c r="I479" s="9"/>
      <c r="J479" s="9"/>
      <c r="K479" s="9"/>
      <c r="L479" s="9"/>
      <c r="M479" s="9"/>
      <c r="N479" s="9"/>
      <c r="O479" s="9">
        <v>0.9990000000000007</v>
      </c>
      <c r="P479" s="9">
        <v>0.9980000000000007</v>
      </c>
      <c r="Q479" s="9">
        <v>1.0000000000000004</v>
      </c>
      <c r="R479" s="10"/>
      <c r="S479" s="9">
        <v>1.0</v>
      </c>
      <c r="T479" s="9">
        <v>1.0000000000000007</v>
      </c>
      <c r="U479" s="10"/>
      <c r="V479" s="9">
        <v>1.0050000000000001</v>
      </c>
      <c r="W479" s="9">
        <v>1.0000000000000007</v>
      </c>
      <c r="X479" s="10"/>
      <c r="Y479" s="9">
        <v>0.9890000000000003</v>
      </c>
      <c r="Z479" s="9">
        <v>1.0000000000000004</v>
      </c>
      <c r="AA479" s="10"/>
      <c r="AB479" s="9">
        <v>1.0080000000000005</v>
      </c>
      <c r="AC479" s="9">
        <v>1.0000000000000007</v>
      </c>
      <c r="AD479" s="10"/>
      <c r="AE479" s="9">
        <v>0.9700000000000006</v>
      </c>
      <c r="AF479" s="9"/>
      <c r="AG479" s="9">
        <v>1.0000000000000007</v>
      </c>
      <c r="AH479" s="9">
        <v>1.0160000000000002</v>
      </c>
      <c r="AI479" s="9"/>
      <c r="AJ479" s="9">
        <v>1.0000000000000007</v>
      </c>
      <c r="AK479" s="9">
        <v>0.9940000000000007</v>
      </c>
      <c r="AL479" s="9">
        <v>1.0000000000000004</v>
      </c>
      <c r="AM479" s="9"/>
      <c r="AN479" s="9">
        <v>1.0000000000000004</v>
      </c>
      <c r="AO479" s="9"/>
      <c r="AP479" s="9"/>
      <c r="AQ479" s="9">
        <v>1.0000000000000004</v>
      </c>
      <c r="AR479" s="9"/>
      <c r="AS479" s="9">
        <v>1.0000000000000004</v>
      </c>
      <c r="AT479" s="9"/>
      <c r="AU479" s="9"/>
      <c r="AV479" s="9">
        <v>0.9910000000000004</v>
      </c>
      <c r="AW479" s="9"/>
      <c r="AX479" s="9">
        <v>1.0000000000000007</v>
      </c>
      <c r="AY479" s="9">
        <v>0.9680000000000005</v>
      </c>
      <c r="AZ479" s="9"/>
      <c r="BA479" s="9">
        <v>0.9950000000000006</v>
      </c>
      <c r="BB479" s="9"/>
      <c r="BC479" s="9">
        <v>1.0000000000000007</v>
      </c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  <c r="BO479" s="9"/>
      <c r="BP479" s="9"/>
      <c r="BQ479" s="9"/>
      <c r="BR479" s="9"/>
      <c r="BS479" s="9"/>
      <c r="BT479" s="9"/>
      <c r="BU479" s="9"/>
      <c r="BV479" s="9"/>
      <c r="BW479" s="9"/>
      <c r="BX479" s="9"/>
      <c r="BY479" s="9"/>
      <c r="BZ479" s="9"/>
      <c r="CA479" s="9"/>
      <c r="CB479" s="9"/>
      <c r="CC479" s="9"/>
      <c r="CD479" s="9"/>
      <c r="CE479" s="9"/>
      <c r="CF479" s="9"/>
      <c r="CG479" s="9"/>
      <c r="CH479" s="9"/>
      <c r="CI479" s="9"/>
      <c r="CJ479" s="9"/>
      <c r="CK479" s="9"/>
      <c r="CL479" s="9"/>
      <c r="CM479" s="9"/>
      <c r="CN479" s="9"/>
      <c r="CO479" s="9"/>
      <c r="CP479" s="9"/>
      <c r="CQ479" s="9"/>
      <c r="CR479" s="9"/>
      <c r="CS479" s="9"/>
      <c r="CT479" s="9"/>
      <c r="CU479" s="9"/>
      <c r="CV479" s="9"/>
      <c r="CW479" s="9"/>
      <c r="CX479" s="9"/>
      <c r="CY479" s="9"/>
      <c r="CZ479" s="9"/>
      <c r="DA479" s="9"/>
      <c r="DB479" s="9"/>
      <c r="DC479" s="9"/>
      <c r="DD479" s="9"/>
      <c r="DE479" s="9"/>
      <c r="DF479" s="9"/>
      <c r="DG479" s="9"/>
      <c r="DH479" s="9"/>
      <c r="DI479" s="9"/>
      <c r="DJ479" s="9"/>
      <c r="DK479" s="9"/>
      <c r="DL479" s="9"/>
      <c r="DM479" s="9"/>
      <c r="DN479" s="9"/>
      <c r="DO479" s="9"/>
      <c r="DP479" s="9"/>
      <c r="DQ479" s="9"/>
      <c r="DR479" s="9"/>
      <c r="DS479" s="9"/>
      <c r="DT479" s="9"/>
      <c r="DU479" s="9"/>
      <c r="DV479" s="9"/>
      <c r="DW479" s="9"/>
      <c r="DX479" s="9"/>
      <c r="DY479" s="9"/>
      <c r="DZ479" s="9"/>
      <c r="EA479" s="9"/>
      <c r="EB479" s="9"/>
      <c r="EC479" s="9"/>
      <c r="ED479" s="9"/>
      <c r="EE479" s="9"/>
      <c r="EF479" s="9"/>
      <c r="EG479" s="9"/>
    </row>
    <row r="480" ht="15.75" customHeight="1">
      <c r="C480" s="8">
        <v>1.0000000000000007</v>
      </c>
      <c r="D480" s="9">
        <v>0.9990000000000008</v>
      </c>
      <c r="E480" s="9"/>
      <c r="F480" s="9">
        <v>1.0000000000000004</v>
      </c>
      <c r="G480" s="9">
        <v>0.9859999999999999</v>
      </c>
      <c r="H480" s="9">
        <v>0.9990000000000006</v>
      </c>
      <c r="I480" s="9"/>
      <c r="J480" s="9"/>
      <c r="K480" s="9"/>
      <c r="L480" s="9"/>
      <c r="M480" s="9"/>
      <c r="N480" s="9"/>
      <c r="O480" s="9">
        <v>0.9990000000000007</v>
      </c>
      <c r="P480" s="9">
        <v>0.9980000000000007</v>
      </c>
      <c r="Q480" s="9">
        <v>1.0000000000000004</v>
      </c>
      <c r="R480" s="10"/>
      <c r="S480" s="9">
        <v>1.0</v>
      </c>
      <c r="T480" s="9">
        <v>1.0000000000000007</v>
      </c>
      <c r="U480" s="10"/>
      <c r="V480" s="9">
        <v>1.0050000000000001</v>
      </c>
      <c r="W480" s="9">
        <v>1.0000000000000007</v>
      </c>
      <c r="X480" s="10"/>
      <c r="Y480" s="9">
        <v>0.9890000000000003</v>
      </c>
      <c r="Z480" s="9">
        <v>1.0000000000000004</v>
      </c>
      <c r="AA480" s="10"/>
      <c r="AB480" s="9">
        <v>1.0080000000000005</v>
      </c>
      <c r="AC480" s="9">
        <v>1.0000000000000007</v>
      </c>
      <c r="AD480" s="10"/>
      <c r="AE480" s="9">
        <v>0.9700000000000006</v>
      </c>
      <c r="AF480" s="9"/>
      <c r="AG480" s="9">
        <v>1.0000000000000007</v>
      </c>
      <c r="AH480" s="9">
        <v>1.0160000000000002</v>
      </c>
      <c r="AI480" s="9"/>
      <c r="AJ480" s="9">
        <v>1.0000000000000007</v>
      </c>
      <c r="AK480" s="9">
        <v>0.9940000000000007</v>
      </c>
      <c r="AL480" s="9">
        <v>1.0000000000000004</v>
      </c>
      <c r="AM480" s="9"/>
      <c r="AN480" s="9">
        <v>1.0000000000000004</v>
      </c>
      <c r="AO480" s="9"/>
      <c r="AP480" s="9"/>
      <c r="AQ480" s="9">
        <v>1.0000000000000004</v>
      </c>
      <c r="AR480" s="9"/>
      <c r="AS480" s="9">
        <v>1.0000000000000004</v>
      </c>
      <c r="AT480" s="9"/>
      <c r="AU480" s="9"/>
      <c r="AV480" s="9">
        <v>0.9910000000000004</v>
      </c>
      <c r="AW480" s="9"/>
      <c r="AX480" s="9">
        <v>1.0000000000000007</v>
      </c>
      <c r="AY480" s="9">
        <v>0.9680000000000005</v>
      </c>
      <c r="AZ480" s="9"/>
      <c r="BA480" s="9">
        <v>0.9950000000000006</v>
      </c>
      <c r="BB480" s="9"/>
      <c r="BC480" s="9">
        <v>1.0000000000000007</v>
      </c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  <c r="BO480" s="9"/>
      <c r="BP480" s="9"/>
      <c r="BQ480" s="9"/>
      <c r="BR480" s="9"/>
      <c r="BS480" s="9"/>
      <c r="BT480" s="9"/>
      <c r="BU480" s="9"/>
      <c r="BV480" s="9"/>
      <c r="BW480" s="9"/>
      <c r="BX480" s="9"/>
      <c r="BY480" s="9"/>
      <c r="BZ480" s="9"/>
      <c r="CA480" s="9"/>
      <c r="CB480" s="9"/>
      <c r="CC480" s="9"/>
      <c r="CD480" s="9"/>
      <c r="CE480" s="9"/>
      <c r="CF480" s="9"/>
      <c r="CG480" s="9"/>
      <c r="CH480" s="9"/>
      <c r="CI480" s="9"/>
      <c r="CJ480" s="9"/>
      <c r="CK480" s="9"/>
      <c r="CL480" s="9"/>
      <c r="CM480" s="9"/>
      <c r="CN480" s="9"/>
      <c r="CO480" s="9"/>
      <c r="CP480" s="9"/>
      <c r="CQ480" s="9"/>
      <c r="CR480" s="9"/>
      <c r="CS480" s="9"/>
      <c r="CT480" s="9"/>
      <c r="CU480" s="9"/>
      <c r="CV480" s="9"/>
      <c r="CW480" s="9"/>
      <c r="CX480" s="9"/>
      <c r="CY480" s="9"/>
      <c r="CZ480" s="9"/>
      <c r="DA480" s="9"/>
      <c r="DB480" s="9"/>
      <c r="DC480" s="9"/>
      <c r="DD480" s="9"/>
      <c r="DE480" s="9"/>
      <c r="DF480" s="9"/>
      <c r="DG480" s="9"/>
      <c r="DH480" s="9"/>
      <c r="DI480" s="9"/>
      <c r="DJ480" s="9"/>
      <c r="DK480" s="9"/>
      <c r="DL480" s="9"/>
      <c r="DM480" s="9"/>
      <c r="DN480" s="9"/>
      <c r="DO480" s="9"/>
      <c r="DP480" s="9"/>
      <c r="DQ480" s="9"/>
      <c r="DR480" s="9"/>
      <c r="DS480" s="9"/>
      <c r="DT480" s="9"/>
      <c r="DU480" s="9"/>
      <c r="DV480" s="9"/>
      <c r="DW480" s="9"/>
      <c r="DX480" s="9"/>
      <c r="DY480" s="9"/>
      <c r="DZ480" s="9"/>
      <c r="EA480" s="9"/>
      <c r="EB480" s="9"/>
      <c r="EC480" s="9"/>
      <c r="ED480" s="9"/>
      <c r="EE480" s="9"/>
      <c r="EF480" s="9"/>
      <c r="EG480" s="9"/>
    </row>
    <row r="481" ht="15.75" customHeight="1">
      <c r="C481" s="8">
        <v>1.0000000000000007</v>
      </c>
      <c r="D481" s="9">
        <v>0.9990000000000008</v>
      </c>
      <c r="E481" s="9"/>
      <c r="F481" s="9">
        <v>1.0000000000000004</v>
      </c>
      <c r="G481" s="9">
        <v>0.9859999999999999</v>
      </c>
      <c r="H481" s="9">
        <v>0.9990000000000006</v>
      </c>
      <c r="I481" s="9"/>
      <c r="J481" s="9"/>
      <c r="K481" s="9"/>
      <c r="L481" s="9"/>
      <c r="M481" s="9"/>
      <c r="N481" s="9"/>
      <c r="O481" s="9">
        <v>0.9990000000000007</v>
      </c>
      <c r="P481" s="9">
        <v>0.9980000000000007</v>
      </c>
      <c r="Q481" s="9">
        <v>1.0000000000000004</v>
      </c>
      <c r="R481" s="10"/>
      <c r="S481" s="9">
        <v>1.0</v>
      </c>
      <c r="T481" s="9">
        <v>1.0000000000000007</v>
      </c>
      <c r="U481" s="10"/>
      <c r="V481" s="9">
        <v>1.0050000000000001</v>
      </c>
      <c r="W481" s="9">
        <v>1.0000000000000007</v>
      </c>
      <c r="X481" s="10"/>
      <c r="Y481" s="9">
        <v>0.9890000000000003</v>
      </c>
      <c r="Z481" s="9">
        <v>1.0000000000000004</v>
      </c>
      <c r="AA481" s="10"/>
      <c r="AB481" s="9">
        <v>1.0080000000000005</v>
      </c>
      <c r="AC481" s="9">
        <v>1.0000000000000007</v>
      </c>
      <c r="AD481" s="10"/>
      <c r="AE481" s="9">
        <v>0.9700000000000006</v>
      </c>
      <c r="AF481" s="9"/>
      <c r="AG481" s="9">
        <v>1.0000000000000007</v>
      </c>
      <c r="AH481" s="9">
        <v>1.0160000000000002</v>
      </c>
      <c r="AI481" s="9"/>
      <c r="AJ481" s="9">
        <v>1.0000000000000007</v>
      </c>
      <c r="AK481" s="9">
        <v>0.9940000000000007</v>
      </c>
      <c r="AL481" s="9">
        <v>1.0000000000000004</v>
      </c>
      <c r="AM481" s="9"/>
      <c r="AN481" s="9">
        <v>1.0000000000000004</v>
      </c>
      <c r="AO481" s="9"/>
      <c r="AP481" s="9"/>
      <c r="AQ481" s="9">
        <v>1.0000000000000004</v>
      </c>
      <c r="AR481" s="9"/>
      <c r="AS481" s="9">
        <v>1.0000000000000004</v>
      </c>
      <c r="AT481" s="9"/>
      <c r="AU481" s="9"/>
      <c r="AV481" s="9">
        <v>0.9910000000000004</v>
      </c>
      <c r="AW481" s="9"/>
      <c r="AX481" s="9">
        <v>1.0000000000000007</v>
      </c>
      <c r="AY481" s="9">
        <v>0.9680000000000005</v>
      </c>
      <c r="AZ481" s="9"/>
      <c r="BA481" s="9">
        <v>0.9950000000000006</v>
      </c>
      <c r="BB481" s="9"/>
      <c r="BC481" s="9">
        <v>1.0000000000000007</v>
      </c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  <c r="BO481" s="9"/>
      <c r="BP481" s="9"/>
      <c r="BQ481" s="9"/>
      <c r="BR481" s="9"/>
      <c r="BS481" s="9"/>
      <c r="BT481" s="9"/>
      <c r="BU481" s="9"/>
      <c r="BV481" s="9"/>
      <c r="BW481" s="9"/>
      <c r="BX481" s="9"/>
      <c r="BY481" s="9"/>
      <c r="BZ481" s="9"/>
      <c r="CA481" s="9"/>
      <c r="CB481" s="9"/>
      <c r="CC481" s="9"/>
      <c r="CD481" s="9"/>
      <c r="CE481" s="9"/>
      <c r="CF481" s="9"/>
      <c r="CG481" s="9"/>
      <c r="CH481" s="9"/>
      <c r="CI481" s="9"/>
      <c r="CJ481" s="9"/>
      <c r="CK481" s="9"/>
      <c r="CL481" s="9"/>
      <c r="CM481" s="9"/>
      <c r="CN481" s="9"/>
      <c r="CO481" s="9"/>
      <c r="CP481" s="9"/>
      <c r="CQ481" s="9"/>
      <c r="CR481" s="9"/>
      <c r="CS481" s="9"/>
      <c r="CT481" s="9"/>
      <c r="CU481" s="9"/>
      <c r="CV481" s="9"/>
      <c r="CW481" s="9"/>
      <c r="CX481" s="9"/>
      <c r="CY481" s="9"/>
      <c r="CZ481" s="9"/>
      <c r="DA481" s="9"/>
      <c r="DB481" s="9"/>
      <c r="DC481" s="9"/>
      <c r="DD481" s="9"/>
      <c r="DE481" s="9"/>
      <c r="DF481" s="9"/>
      <c r="DG481" s="9"/>
      <c r="DH481" s="9"/>
      <c r="DI481" s="9"/>
      <c r="DJ481" s="9"/>
      <c r="DK481" s="9"/>
      <c r="DL481" s="9"/>
      <c r="DM481" s="9"/>
      <c r="DN481" s="9"/>
      <c r="DO481" s="9"/>
      <c r="DP481" s="9"/>
      <c r="DQ481" s="9"/>
      <c r="DR481" s="9"/>
      <c r="DS481" s="9"/>
      <c r="DT481" s="9"/>
      <c r="DU481" s="9"/>
      <c r="DV481" s="9"/>
      <c r="DW481" s="9"/>
      <c r="DX481" s="9"/>
      <c r="DY481" s="9"/>
      <c r="DZ481" s="9"/>
      <c r="EA481" s="9"/>
      <c r="EB481" s="9"/>
      <c r="EC481" s="9"/>
      <c r="ED481" s="9"/>
      <c r="EE481" s="9"/>
      <c r="EF481" s="9"/>
      <c r="EG481" s="9"/>
    </row>
    <row r="482" ht="15.75" customHeight="1">
      <c r="C482" s="8">
        <v>1.0000000000000007</v>
      </c>
      <c r="D482" s="9">
        <v>0.9990000000000008</v>
      </c>
      <c r="E482" s="9"/>
      <c r="F482" s="9">
        <v>1.0000000000000004</v>
      </c>
      <c r="G482" s="9">
        <v>0.9859999999999999</v>
      </c>
      <c r="H482" s="9">
        <v>0.9990000000000006</v>
      </c>
      <c r="I482" s="9"/>
      <c r="J482" s="9"/>
      <c r="K482" s="9"/>
      <c r="L482" s="9"/>
      <c r="M482" s="9"/>
      <c r="N482" s="9"/>
      <c r="O482" s="9">
        <v>0.9990000000000007</v>
      </c>
      <c r="P482" s="9">
        <v>0.9980000000000007</v>
      </c>
      <c r="Q482" s="9">
        <v>1.0000000000000004</v>
      </c>
      <c r="R482" s="10"/>
      <c r="S482" s="9">
        <v>1.0</v>
      </c>
      <c r="T482" s="9">
        <v>1.0000000000000007</v>
      </c>
      <c r="U482" s="10"/>
      <c r="V482" s="9">
        <v>1.0050000000000001</v>
      </c>
      <c r="W482" s="9">
        <v>1.0000000000000007</v>
      </c>
      <c r="X482" s="10"/>
      <c r="Y482" s="9">
        <v>0.9890000000000003</v>
      </c>
      <c r="Z482" s="9">
        <v>1.0000000000000004</v>
      </c>
      <c r="AA482" s="10"/>
      <c r="AB482" s="9">
        <v>1.0080000000000005</v>
      </c>
      <c r="AC482" s="9">
        <v>1.0000000000000007</v>
      </c>
      <c r="AD482" s="10"/>
      <c r="AE482" s="9">
        <v>0.9700000000000006</v>
      </c>
      <c r="AF482" s="9"/>
      <c r="AG482" s="9">
        <v>1.0000000000000007</v>
      </c>
      <c r="AH482" s="9">
        <v>1.0160000000000002</v>
      </c>
      <c r="AI482" s="9"/>
      <c r="AJ482" s="9">
        <v>1.0000000000000007</v>
      </c>
      <c r="AK482" s="9">
        <v>0.9940000000000007</v>
      </c>
      <c r="AL482" s="9">
        <v>1.0000000000000004</v>
      </c>
      <c r="AM482" s="9"/>
      <c r="AN482" s="9">
        <v>1.0000000000000004</v>
      </c>
      <c r="AO482" s="9"/>
      <c r="AP482" s="9"/>
      <c r="AQ482" s="9">
        <v>1.0000000000000004</v>
      </c>
      <c r="AR482" s="9"/>
      <c r="AS482" s="9">
        <v>1.0000000000000004</v>
      </c>
      <c r="AT482" s="9"/>
      <c r="AU482" s="9"/>
      <c r="AV482" s="9">
        <v>0.9910000000000004</v>
      </c>
      <c r="AW482" s="9"/>
      <c r="AX482" s="9">
        <v>1.0000000000000007</v>
      </c>
      <c r="AY482" s="9">
        <v>0.9680000000000005</v>
      </c>
      <c r="AZ482" s="9"/>
      <c r="BA482" s="9">
        <v>0.9950000000000006</v>
      </c>
      <c r="BB482" s="9"/>
      <c r="BC482" s="9">
        <v>1.0000000000000007</v>
      </c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  <c r="BO482" s="9"/>
      <c r="BP482" s="9"/>
      <c r="BQ482" s="9"/>
      <c r="BR482" s="9"/>
      <c r="BS482" s="9"/>
      <c r="BT482" s="9"/>
      <c r="BU482" s="9"/>
      <c r="BV482" s="9"/>
      <c r="BW482" s="9"/>
      <c r="BX482" s="9"/>
      <c r="BY482" s="9"/>
      <c r="BZ482" s="9"/>
      <c r="CA482" s="9"/>
      <c r="CB482" s="9"/>
      <c r="CC482" s="9"/>
      <c r="CD482" s="9"/>
      <c r="CE482" s="9"/>
      <c r="CF482" s="9"/>
      <c r="CG482" s="9"/>
      <c r="CH482" s="9"/>
      <c r="CI482" s="9"/>
      <c r="CJ482" s="9"/>
      <c r="CK482" s="9"/>
      <c r="CL482" s="9"/>
      <c r="CM482" s="9"/>
      <c r="CN482" s="9"/>
      <c r="CO482" s="9"/>
      <c r="CP482" s="9"/>
      <c r="CQ482" s="9"/>
      <c r="CR482" s="9"/>
      <c r="CS482" s="9"/>
      <c r="CT482" s="9"/>
      <c r="CU482" s="9"/>
      <c r="CV482" s="9"/>
      <c r="CW482" s="9"/>
      <c r="CX482" s="9"/>
      <c r="CY482" s="9"/>
      <c r="CZ482" s="9"/>
      <c r="DA482" s="9"/>
      <c r="DB482" s="9"/>
      <c r="DC482" s="9"/>
      <c r="DD482" s="9"/>
      <c r="DE482" s="9"/>
      <c r="DF482" s="9"/>
      <c r="DG482" s="9"/>
      <c r="DH482" s="9"/>
      <c r="DI482" s="9"/>
      <c r="DJ482" s="9"/>
      <c r="DK482" s="9"/>
      <c r="DL482" s="9"/>
      <c r="DM482" s="9"/>
      <c r="DN482" s="9"/>
      <c r="DO482" s="9"/>
      <c r="DP482" s="9"/>
      <c r="DQ482" s="9"/>
      <c r="DR482" s="9"/>
      <c r="DS482" s="9"/>
      <c r="DT482" s="9"/>
      <c r="DU482" s="9"/>
      <c r="DV482" s="9"/>
      <c r="DW482" s="9"/>
      <c r="DX482" s="9"/>
      <c r="DY482" s="9"/>
      <c r="DZ482" s="9"/>
      <c r="EA482" s="9"/>
      <c r="EB482" s="9"/>
      <c r="EC482" s="9"/>
      <c r="ED482" s="9"/>
      <c r="EE482" s="9"/>
      <c r="EF482" s="9"/>
      <c r="EG482" s="9"/>
    </row>
    <row r="483" ht="15.75" customHeight="1">
      <c r="C483" s="8">
        <v>1.0000000000000007</v>
      </c>
      <c r="D483" s="9">
        <v>0.9990000000000008</v>
      </c>
      <c r="E483" s="9"/>
      <c r="F483" s="9">
        <v>1.0000000000000004</v>
      </c>
      <c r="G483" s="9">
        <v>0.9859999999999999</v>
      </c>
      <c r="H483" s="9">
        <v>0.9990000000000006</v>
      </c>
      <c r="I483" s="9"/>
      <c r="J483" s="9"/>
      <c r="K483" s="9"/>
      <c r="L483" s="9"/>
      <c r="M483" s="9"/>
      <c r="N483" s="9"/>
      <c r="O483" s="9">
        <v>0.9990000000000007</v>
      </c>
      <c r="P483" s="9">
        <v>0.9980000000000007</v>
      </c>
      <c r="Q483" s="9">
        <v>1.0000000000000004</v>
      </c>
      <c r="R483" s="10"/>
      <c r="S483" s="9">
        <v>1.0</v>
      </c>
      <c r="T483" s="9">
        <v>1.0000000000000007</v>
      </c>
      <c r="U483" s="10"/>
      <c r="V483" s="9">
        <v>1.0050000000000001</v>
      </c>
      <c r="W483" s="9">
        <v>1.0000000000000007</v>
      </c>
      <c r="X483" s="10"/>
      <c r="Y483" s="9">
        <v>0.9890000000000003</v>
      </c>
      <c r="Z483" s="9">
        <v>1.0000000000000004</v>
      </c>
      <c r="AA483" s="10"/>
      <c r="AB483" s="9">
        <v>1.0080000000000005</v>
      </c>
      <c r="AC483" s="9">
        <v>1.0000000000000007</v>
      </c>
      <c r="AD483" s="10"/>
      <c r="AE483" s="9">
        <v>0.9700000000000006</v>
      </c>
      <c r="AF483" s="9"/>
      <c r="AG483" s="9">
        <v>1.0000000000000007</v>
      </c>
      <c r="AH483" s="9">
        <v>1.0160000000000002</v>
      </c>
      <c r="AI483" s="9"/>
      <c r="AJ483" s="9">
        <v>1.0000000000000007</v>
      </c>
      <c r="AK483" s="9">
        <v>0.9940000000000007</v>
      </c>
      <c r="AL483" s="9">
        <v>1.0000000000000004</v>
      </c>
      <c r="AM483" s="9"/>
      <c r="AN483" s="9">
        <v>1.0000000000000004</v>
      </c>
      <c r="AO483" s="9"/>
      <c r="AP483" s="9"/>
      <c r="AQ483" s="9">
        <v>1.0000000000000004</v>
      </c>
      <c r="AR483" s="9"/>
      <c r="AS483" s="9">
        <v>1.0000000000000004</v>
      </c>
      <c r="AT483" s="9"/>
      <c r="AU483" s="9"/>
      <c r="AV483" s="9">
        <v>0.9910000000000004</v>
      </c>
      <c r="AW483" s="9"/>
      <c r="AX483" s="9">
        <v>1.0000000000000007</v>
      </c>
      <c r="AY483" s="9">
        <v>0.9680000000000005</v>
      </c>
      <c r="AZ483" s="9"/>
      <c r="BA483" s="9">
        <v>0.9950000000000006</v>
      </c>
      <c r="BB483" s="9"/>
      <c r="BC483" s="9">
        <v>1.0000000000000007</v>
      </c>
      <c r="BD483" s="9"/>
      <c r="BE483" s="9"/>
      <c r="BF483" s="9"/>
      <c r="BG483" s="9"/>
      <c r="BH483" s="9"/>
      <c r="BI483" s="9"/>
      <c r="BJ483" s="9"/>
      <c r="BK483" s="9"/>
      <c r="BL483" s="9"/>
      <c r="BM483" s="9"/>
      <c r="BN483" s="9"/>
      <c r="BO483" s="9"/>
      <c r="BP483" s="9"/>
      <c r="BQ483" s="9"/>
      <c r="BR483" s="9"/>
      <c r="BS483" s="9"/>
      <c r="BT483" s="9"/>
      <c r="BU483" s="9"/>
      <c r="BV483" s="9"/>
      <c r="BW483" s="9"/>
      <c r="BX483" s="9"/>
      <c r="BY483" s="9"/>
      <c r="BZ483" s="9"/>
      <c r="CA483" s="9"/>
      <c r="CB483" s="9"/>
      <c r="CC483" s="9"/>
      <c r="CD483" s="9"/>
      <c r="CE483" s="9"/>
      <c r="CF483" s="9"/>
      <c r="CG483" s="9"/>
      <c r="CH483" s="9"/>
      <c r="CI483" s="9"/>
      <c r="CJ483" s="9"/>
      <c r="CK483" s="9"/>
      <c r="CL483" s="9"/>
      <c r="CM483" s="9"/>
      <c r="CN483" s="9"/>
      <c r="CO483" s="9"/>
      <c r="CP483" s="9"/>
      <c r="CQ483" s="9"/>
      <c r="CR483" s="9"/>
      <c r="CS483" s="9"/>
      <c r="CT483" s="9"/>
      <c r="CU483" s="9"/>
      <c r="CV483" s="9"/>
      <c r="CW483" s="9"/>
      <c r="CX483" s="9"/>
      <c r="CY483" s="9"/>
      <c r="CZ483" s="9"/>
      <c r="DA483" s="9"/>
      <c r="DB483" s="9"/>
      <c r="DC483" s="9"/>
      <c r="DD483" s="9"/>
      <c r="DE483" s="9"/>
      <c r="DF483" s="9"/>
      <c r="DG483" s="9"/>
      <c r="DH483" s="9"/>
      <c r="DI483" s="9"/>
      <c r="DJ483" s="9"/>
      <c r="DK483" s="9"/>
      <c r="DL483" s="9"/>
      <c r="DM483" s="9"/>
      <c r="DN483" s="9"/>
      <c r="DO483" s="9"/>
      <c r="DP483" s="9"/>
      <c r="DQ483" s="9"/>
      <c r="DR483" s="9"/>
      <c r="DS483" s="9"/>
      <c r="DT483" s="9"/>
      <c r="DU483" s="9"/>
      <c r="DV483" s="9"/>
      <c r="DW483" s="9"/>
      <c r="DX483" s="9"/>
      <c r="DY483" s="9"/>
      <c r="DZ483" s="9"/>
      <c r="EA483" s="9"/>
      <c r="EB483" s="9"/>
      <c r="EC483" s="9"/>
      <c r="ED483" s="9"/>
      <c r="EE483" s="9"/>
      <c r="EF483" s="9"/>
      <c r="EG483" s="9"/>
    </row>
    <row r="484" ht="15.75" customHeight="1">
      <c r="C484" s="8">
        <v>1.0000000000000007</v>
      </c>
      <c r="D484" s="9">
        <v>0.9990000000000008</v>
      </c>
      <c r="E484" s="9"/>
      <c r="F484" s="9">
        <v>1.0000000000000004</v>
      </c>
      <c r="G484" s="9">
        <v>0.9859999999999999</v>
      </c>
      <c r="H484" s="9">
        <v>0.9990000000000006</v>
      </c>
      <c r="I484" s="9"/>
      <c r="J484" s="9"/>
      <c r="K484" s="9"/>
      <c r="L484" s="9"/>
      <c r="M484" s="9"/>
      <c r="N484" s="9"/>
      <c r="O484" s="9">
        <v>0.9990000000000007</v>
      </c>
      <c r="P484" s="9">
        <v>0.9980000000000007</v>
      </c>
      <c r="Q484" s="9">
        <v>1.0000000000000004</v>
      </c>
      <c r="R484" s="10"/>
      <c r="S484" s="9">
        <v>1.0</v>
      </c>
      <c r="T484" s="9">
        <v>1.0000000000000007</v>
      </c>
      <c r="U484" s="10"/>
      <c r="V484" s="9">
        <v>1.0050000000000001</v>
      </c>
      <c r="W484" s="9">
        <v>1.0000000000000007</v>
      </c>
      <c r="X484" s="10"/>
      <c r="Y484" s="9">
        <v>0.9890000000000003</v>
      </c>
      <c r="Z484" s="9">
        <v>1.0000000000000004</v>
      </c>
      <c r="AA484" s="10"/>
      <c r="AB484" s="9">
        <v>1.0080000000000005</v>
      </c>
      <c r="AC484" s="9">
        <v>1.0000000000000007</v>
      </c>
      <c r="AD484" s="10"/>
      <c r="AE484" s="9">
        <v>0.9700000000000006</v>
      </c>
      <c r="AF484" s="9"/>
      <c r="AG484" s="9">
        <v>1.0000000000000007</v>
      </c>
      <c r="AH484" s="9">
        <v>1.0160000000000002</v>
      </c>
      <c r="AI484" s="9"/>
      <c r="AJ484" s="9">
        <v>1.0000000000000007</v>
      </c>
      <c r="AK484" s="9">
        <v>0.9940000000000007</v>
      </c>
      <c r="AL484" s="9">
        <v>1.0000000000000004</v>
      </c>
      <c r="AM484" s="9"/>
      <c r="AN484" s="9">
        <v>1.0000000000000004</v>
      </c>
      <c r="AO484" s="9"/>
      <c r="AP484" s="9"/>
      <c r="AQ484" s="9">
        <v>1.0000000000000004</v>
      </c>
      <c r="AR484" s="9"/>
      <c r="AS484" s="9">
        <v>1.0000000000000004</v>
      </c>
      <c r="AT484" s="9"/>
      <c r="AU484" s="9"/>
      <c r="AV484" s="9">
        <v>0.9910000000000004</v>
      </c>
      <c r="AW484" s="9"/>
      <c r="AX484" s="9">
        <v>1.0000000000000007</v>
      </c>
      <c r="AY484" s="9">
        <v>0.9680000000000005</v>
      </c>
      <c r="AZ484" s="9"/>
      <c r="BA484" s="9">
        <v>0.9950000000000006</v>
      </c>
      <c r="BB484" s="9"/>
      <c r="BC484" s="9">
        <v>1.0000000000000007</v>
      </c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  <c r="BO484" s="9"/>
      <c r="BP484" s="9"/>
      <c r="BQ484" s="9"/>
      <c r="BR484" s="9"/>
      <c r="BS484" s="9"/>
      <c r="BT484" s="9"/>
      <c r="BU484" s="9"/>
      <c r="BV484" s="9"/>
      <c r="BW484" s="9"/>
      <c r="BX484" s="9"/>
      <c r="BY484" s="9"/>
      <c r="BZ484" s="9"/>
      <c r="CA484" s="9"/>
      <c r="CB484" s="9"/>
      <c r="CC484" s="9"/>
      <c r="CD484" s="9"/>
      <c r="CE484" s="9"/>
      <c r="CF484" s="9"/>
      <c r="CG484" s="9"/>
      <c r="CH484" s="9"/>
      <c r="CI484" s="9"/>
      <c r="CJ484" s="9"/>
      <c r="CK484" s="9"/>
      <c r="CL484" s="9"/>
      <c r="CM484" s="9"/>
      <c r="CN484" s="9"/>
      <c r="CO484" s="9"/>
      <c r="CP484" s="9"/>
      <c r="CQ484" s="9"/>
      <c r="CR484" s="9"/>
      <c r="CS484" s="9"/>
      <c r="CT484" s="9"/>
      <c r="CU484" s="9"/>
      <c r="CV484" s="9"/>
      <c r="CW484" s="9"/>
      <c r="CX484" s="9"/>
      <c r="CY484" s="9"/>
      <c r="CZ484" s="9"/>
      <c r="DA484" s="9"/>
      <c r="DB484" s="9"/>
      <c r="DC484" s="9"/>
      <c r="DD484" s="9"/>
      <c r="DE484" s="9"/>
      <c r="DF484" s="9"/>
      <c r="DG484" s="9"/>
      <c r="DH484" s="9"/>
      <c r="DI484" s="9"/>
      <c r="DJ484" s="9"/>
      <c r="DK484" s="9"/>
      <c r="DL484" s="9"/>
      <c r="DM484" s="9"/>
      <c r="DN484" s="9"/>
      <c r="DO484" s="9"/>
      <c r="DP484" s="9"/>
      <c r="DQ484" s="9"/>
      <c r="DR484" s="9"/>
      <c r="DS484" s="9"/>
      <c r="DT484" s="9"/>
      <c r="DU484" s="9"/>
      <c r="DV484" s="9"/>
      <c r="DW484" s="9"/>
      <c r="DX484" s="9"/>
      <c r="DY484" s="9"/>
      <c r="DZ484" s="9"/>
      <c r="EA484" s="9"/>
      <c r="EB484" s="9"/>
      <c r="EC484" s="9"/>
      <c r="ED484" s="9"/>
      <c r="EE484" s="9"/>
      <c r="EF484" s="9"/>
      <c r="EG484" s="9"/>
    </row>
    <row r="485" ht="15.75" customHeight="1">
      <c r="C485" s="8">
        <v>1.0000000000000007</v>
      </c>
      <c r="D485" s="9">
        <v>0.9990000000000008</v>
      </c>
      <c r="E485" s="9"/>
      <c r="F485" s="9">
        <v>1.0000000000000004</v>
      </c>
      <c r="G485" s="9">
        <v>0.9859999999999999</v>
      </c>
      <c r="H485" s="9">
        <v>0.9990000000000006</v>
      </c>
      <c r="I485" s="9"/>
      <c r="J485" s="9"/>
      <c r="K485" s="9"/>
      <c r="L485" s="9"/>
      <c r="M485" s="9"/>
      <c r="N485" s="9"/>
      <c r="O485" s="9">
        <v>0.9990000000000007</v>
      </c>
      <c r="P485" s="9">
        <v>0.9980000000000007</v>
      </c>
      <c r="Q485" s="9">
        <v>1.0000000000000004</v>
      </c>
      <c r="R485" s="10"/>
      <c r="S485" s="9">
        <v>1.0</v>
      </c>
      <c r="T485" s="9">
        <v>1.0000000000000007</v>
      </c>
      <c r="U485" s="10"/>
      <c r="V485" s="9">
        <v>1.0050000000000001</v>
      </c>
      <c r="W485" s="9">
        <v>1.0000000000000007</v>
      </c>
      <c r="X485" s="10"/>
      <c r="Y485" s="9">
        <v>0.9890000000000003</v>
      </c>
      <c r="Z485" s="9">
        <v>1.0000000000000004</v>
      </c>
      <c r="AA485" s="10"/>
      <c r="AB485" s="9">
        <v>1.0080000000000005</v>
      </c>
      <c r="AC485" s="9">
        <v>1.0000000000000007</v>
      </c>
      <c r="AD485" s="10"/>
      <c r="AE485" s="9">
        <v>0.9700000000000006</v>
      </c>
      <c r="AF485" s="9"/>
      <c r="AG485" s="9">
        <v>1.0000000000000007</v>
      </c>
      <c r="AH485" s="9">
        <v>1.0160000000000002</v>
      </c>
      <c r="AI485" s="9"/>
      <c r="AJ485" s="9">
        <v>1.0000000000000007</v>
      </c>
      <c r="AK485" s="9">
        <v>0.9940000000000007</v>
      </c>
      <c r="AL485" s="9">
        <v>1.0000000000000004</v>
      </c>
      <c r="AM485" s="9"/>
      <c r="AN485" s="9">
        <v>1.0000000000000004</v>
      </c>
      <c r="AO485" s="9"/>
      <c r="AP485" s="9"/>
      <c r="AQ485" s="9">
        <v>1.0000000000000004</v>
      </c>
      <c r="AR485" s="9"/>
      <c r="AS485" s="9">
        <v>1.0000000000000004</v>
      </c>
      <c r="AT485" s="9"/>
      <c r="AU485" s="9"/>
      <c r="AV485" s="9">
        <v>0.9910000000000004</v>
      </c>
      <c r="AW485" s="9"/>
      <c r="AX485" s="9">
        <v>1.0000000000000007</v>
      </c>
      <c r="AY485" s="9">
        <v>0.9680000000000005</v>
      </c>
      <c r="AZ485" s="9"/>
      <c r="BA485" s="9">
        <v>0.9950000000000006</v>
      </c>
      <c r="BB485" s="9"/>
      <c r="BC485" s="9">
        <v>1.0000000000000007</v>
      </c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9"/>
      <c r="BO485" s="9"/>
      <c r="BP485" s="9"/>
      <c r="BQ485" s="9"/>
      <c r="BR485" s="9"/>
      <c r="BS485" s="9"/>
      <c r="BT485" s="9"/>
      <c r="BU485" s="9"/>
      <c r="BV485" s="9"/>
      <c r="BW485" s="9"/>
      <c r="BX485" s="9"/>
      <c r="BY485" s="9"/>
      <c r="BZ485" s="9"/>
      <c r="CA485" s="9"/>
      <c r="CB485" s="9"/>
      <c r="CC485" s="9"/>
      <c r="CD485" s="9"/>
      <c r="CE485" s="9"/>
      <c r="CF485" s="9"/>
      <c r="CG485" s="9"/>
      <c r="CH485" s="9"/>
      <c r="CI485" s="9"/>
      <c r="CJ485" s="9"/>
      <c r="CK485" s="9"/>
      <c r="CL485" s="9"/>
      <c r="CM485" s="9"/>
      <c r="CN485" s="9"/>
      <c r="CO485" s="9"/>
      <c r="CP485" s="9"/>
      <c r="CQ485" s="9"/>
      <c r="CR485" s="9"/>
      <c r="CS485" s="9"/>
      <c r="CT485" s="9"/>
      <c r="CU485" s="9"/>
      <c r="CV485" s="9"/>
      <c r="CW485" s="9"/>
      <c r="CX485" s="9"/>
      <c r="CY485" s="9"/>
      <c r="CZ485" s="9"/>
      <c r="DA485" s="9"/>
      <c r="DB485" s="9"/>
      <c r="DC485" s="9"/>
      <c r="DD485" s="9"/>
      <c r="DE485" s="9"/>
      <c r="DF485" s="9"/>
      <c r="DG485" s="9"/>
      <c r="DH485" s="9"/>
      <c r="DI485" s="9"/>
      <c r="DJ485" s="9"/>
      <c r="DK485" s="9"/>
      <c r="DL485" s="9"/>
      <c r="DM485" s="9"/>
      <c r="DN485" s="9"/>
      <c r="DO485" s="9"/>
      <c r="DP485" s="9"/>
      <c r="DQ485" s="9"/>
      <c r="DR485" s="9"/>
      <c r="DS485" s="9"/>
      <c r="DT485" s="9"/>
      <c r="DU485" s="9"/>
      <c r="DV485" s="9"/>
      <c r="DW485" s="9"/>
      <c r="DX485" s="9"/>
      <c r="DY485" s="9"/>
      <c r="DZ485" s="9"/>
      <c r="EA485" s="9"/>
      <c r="EB485" s="9"/>
      <c r="EC485" s="9"/>
      <c r="ED485" s="9"/>
      <c r="EE485" s="9"/>
      <c r="EF485" s="9"/>
      <c r="EG485" s="9"/>
    </row>
    <row r="486" ht="15.75" customHeight="1">
      <c r="C486" s="8">
        <v>1.0000000000000007</v>
      </c>
      <c r="D486" s="9">
        <v>0.9990000000000008</v>
      </c>
      <c r="E486" s="9"/>
      <c r="F486" s="9">
        <v>1.0000000000000004</v>
      </c>
      <c r="G486" s="9">
        <v>0.9859999999999999</v>
      </c>
      <c r="H486" s="9">
        <v>0.9990000000000006</v>
      </c>
      <c r="I486" s="9"/>
      <c r="J486" s="9"/>
      <c r="K486" s="9"/>
      <c r="L486" s="9"/>
      <c r="M486" s="9"/>
      <c r="N486" s="9"/>
      <c r="O486" s="9">
        <v>0.9990000000000007</v>
      </c>
      <c r="P486" s="9">
        <v>0.9980000000000007</v>
      </c>
      <c r="Q486" s="9">
        <v>1.0000000000000004</v>
      </c>
      <c r="R486" s="10"/>
      <c r="S486" s="9">
        <v>1.0</v>
      </c>
      <c r="T486" s="9">
        <v>1.0000000000000007</v>
      </c>
      <c r="U486" s="10"/>
      <c r="V486" s="9">
        <v>1.0050000000000001</v>
      </c>
      <c r="W486" s="9">
        <v>1.0000000000000007</v>
      </c>
      <c r="X486" s="10"/>
      <c r="Y486" s="9">
        <v>0.9890000000000003</v>
      </c>
      <c r="Z486" s="9">
        <v>1.0000000000000004</v>
      </c>
      <c r="AA486" s="10"/>
      <c r="AB486" s="9">
        <v>1.0080000000000005</v>
      </c>
      <c r="AC486" s="9">
        <v>1.0000000000000007</v>
      </c>
      <c r="AD486" s="10"/>
      <c r="AE486" s="9">
        <v>0.9700000000000006</v>
      </c>
      <c r="AF486" s="9"/>
      <c r="AG486" s="9">
        <v>1.0000000000000007</v>
      </c>
      <c r="AH486" s="9">
        <v>1.0160000000000002</v>
      </c>
      <c r="AI486" s="9"/>
      <c r="AJ486" s="9">
        <v>1.0000000000000007</v>
      </c>
      <c r="AK486" s="9">
        <v>0.9940000000000007</v>
      </c>
      <c r="AL486" s="9">
        <v>1.0000000000000004</v>
      </c>
      <c r="AM486" s="9"/>
      <c r="AN486" s="9">
        <v>1.0000000000000004</v>
      </c>
      <c r="AO486" s="9"/>
      <c r="AP486" s="9"/>
      <c r="AQ486" s="9">
        <v>1.0000000000000004</v>
      </c>
      <c r="AR486" s="9"/>
      <c r="AS486" s="9">
        <v>1.0000000000000004</v>
      </c>
      <c r="AT486" s="9"/>
      <c r="AU486" s="9"/>
      <c r="AV486" s="9">
        <v>0.9910000000000004</v>
      </c>
      <c r="AW486" s="9"/>
      <c r="AX486" s="9">
        <v>1.0000000000000007</v>
      </c>
      <c r="AY486" s="9">
        <v>0.9680000000000005</v>
      </c>
      <c r="AZ486" s="9"/>
      <c r="BA486" s="9">
        <v>0.9950000000000006</v>
      </c>
      <c r="BB486" s="9"/>
      <c r="BC486" s="9">
        <v>1.0000000000000007</v>
      </c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9"/>
      <c r="BO486" s="9"/>
      <c r="BP486" s="9"/>
      <c r="BQ486" s="9"/>
      <c r="BR486" s="9"/>
      <c r="BS486" s="9"/>
      <c r="BT486" s="9"/>
      <c r="BU486" s="9"/>
      <c r="BV486" s="9"/>
      <c r="BW486" s="9"/>
      <c r="BX486" s="9"/>
      <c r="BY486" s="9"/>
      <c r="BZ486" s="9"/>
      <c r="CA486" s="9"/>
      <c r="CB486" s="9"/>
      <c r="CC486" s="9"/>
      <c r="CD486" s="9"/>
      <c r="CE486" s="9"/>
      <c r="CF486" s="9"/>
      <c r="CG486" s="9"/>
      <c r="CH486" s="9"/>
      <c r="CI486" s="9"/>
      <c r="CJ486" s="9"/>
      <c r="CK486" s="9"/>
      <c r="CL486" s="9"/>
      <c r="CM486" s="9"/>
      <c r="CN486" s="9"/>
      <c r="CO486" s="9"/>
      <c r="CP486" s="9"/>
      <c r="CQ486" s="9"/>
      <c r="CR486" s="9"/>
      <c r="CS486" s="9"/>
      <c r="CT486" s="9"/>
      <c r="CU486" s="9"/>
      <c r="CV486" s="9"/>
      <c r="CW486" s="9"/>
      <c r="CX486" s="9"/>
      <c r="CY486" s="9"/>
      <c r="CZ486" s="9"/>
      <c r="DA486" s="9"/>
      <c r="DB486" s="9"/>
      <c r="DC486" s="9"/>
      <c r="DD486" s="9"/>
      <c r="DE486" s="9"/>
      <c r="DF486" s="9"/>
      <c r="DG486" s="9"/>
      <c r="DH486" s="9"/>
      <c r="DI486" s="9"/>
      <c r="DJ486" s="9"/>
      <c r="DK486" s="9"/>
      <c r="DL486" s="9"/>
      <c r="DM486" s="9"/>
      <c r="DN486" s="9"/>
      <c r="DO486" s="9"/>
      <c r="DP486" s="9"/>
      <c r="DQ486" s="9"/>
      <c r="DR486" s="9"/>
      <c r="DS486" s="9"/>
      <c r="DT486" s="9"/>
      <c r="DU486" s="9"/>
      <c r="DV486" s="9"/>
      <c r="DW486" s="9"/>
      <c r="DX486" s="9"/>
      <c r="DY486" s="9"/>
      <c r="DZ486" s="9"/>
      <c r="EA486" s="9"/>
      <c r="EB486" s="9"/>
      <c r="EC486" s="9"/>
      <c r="ED486" s="9"/>
      <c r="EE486" s="9"/>
      <c r="EF486" s="9"/>
      <c r="EG486" s="9"/>
    </row>
    <row r="487" ht="15.75" customHeight="1">
      <c r="C487" s="8">
        <v>1.0000000000000007</v>
      </c>
      <c r="D487" s="9">
        <v>0.9990000000000008</v>
      </c>
      <c r="E487" s="9"/>
      <c r="F487" s="9">
        <v>1.0000000000000004</v>
      </c>
      <c r="G487" s="9">
        <v>0.9859999999999999</v>
      </c>
      <c r="H487" s="9">
        <v>0.9990000000000006</v>
      </c>
      <c r="I487" s="9"/>
      <c r="J487" s="9"/>
      <c r="K487" s="9"/>
      <c r="L487" s="9"/>
      <c r="M487" s="9"/>
      <c r="N487" s="9"/>
      <c r="O487" s="9">
        <v>0.9990000000000007</v>
      </c>
      <c r="P487" s="9">
        <v>0.9980000000000007</v>
      </c>
      <c r="Q487" s="9">
        <v>1.0000000000000004</v>
      </c>
      <c r="R487" s="10"/>
      <c r="S487" s="9">
        <v>1.0</v>
      </c>
      <c r="T487" s="9">
        <v>1.0000000000000007</v>
      </c>
      <c r="U487" s="10"/>
      <c r="V487" s="9">
        <v>1.0050000000000001</v>
      </c>
      <c r="W487" s="9">
        <v>1.0000000000000007</v>
      </c>
      <c r="X487" s="10"/>
      <c r="Y487" s="9">
        <v>0.9890000000000003</v>
      </c>
      <c r="Z487" s="9">
        <v>1.0000000000000004</v>
      </c>
      <c r="AA487" s="10"/>
      <c r="AB487" s="9">
        <v>1.0080000000000005</v>
      </c>
      <c r="AC487" s="9">
        <v>1.0000000000000007</v>
      </c>
      <c r="AD487" s="10"/>
      <c r="AE487" s="9">
        <v>0.9700000000000006</v>
      </c>
      <c r="AF487" s="9"/>
      <c r="AG487" s="9">
        <v>1.0000000000000007</v>
      </c>
      <c r="AH487" s="9">
        <v>1.0160000000000002</v>
      </c>
      <c r="AI487" s="9"/>
      <c r="AJ487" s="9">
        <v>1.0000000000000007</v>
      </c>
      <c r="AK487" s="9">
        <v>0.9940000000000007</v>
      </c>
      <c r="AL487" s="9">
        <v>1.0000000000000004</v>
      </c>
      <c r="AM487" s="9"/>
      <c r="AN487" s="9">
        <v>1.0000000000000004</v>
      </c>
      <c r="AO487" s="9"/>
      <c r="AP487" s="9"/>
      <c r="AQ487" s="9">
        <v>1.0000000000000004</v>
      </c>
      <c r="AR487" s="9"/>
      <c r="AS487" s="9">
        <v>1.0000000000000004</v>
      </c>
      <c r="AT487" s="9"/>
      <c r="AU487" s="9"/>
      <c r="AV487" s="9">
        <v>0.9910000000000004</v>
      </c>
      <c r="AW487" s="9"/>
      <c r="AX487" s="9">
        <v>1.0000000000000007</v>
      </c>
      <c r="AY487" s="9">
        <v>0.9680000000000005</v>
      </c>
      <c r="AZ487" s="9"/>
      <c r="BA487" s="9">
        <v>0.9950000000000006</v>
      </c>
      <c r="BB487" s="9"/>
      <c r="BC487" s="9">
        <v>1.0000000000000007</v>
      </c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9"/>
      <c r="BO487" s="9"/>
      <c r="BP487" s="9"/>
      <c r="BQ487" s="9"/>
      <c r="BR487" s="9"/>
      <c r="BS487" s="9"/>
      <c r="BT487" s="9"/>
      <c r="BU487" s="9"/>
      <c r="BV487" s="9"/>
      <c r="BW487" s="9"/>
      <c r="BX487" s="9"/>
      <c r="BY487" s="9"/>
      <c r="BZ487" s="9"/>
      <c r="CA487" s="9"/>
      <c r="CB487" s="9"/>
      <c r="CC487" s="9"/>
      <c r="CD487" s="9"/>
      <c r="CE487" s="9"/>
      <c r="CF487" s="9"/>
      <c r="CG487" s="9"/>
      <c r="CH487" s="9"/>
      <c r="CI487" s="9"/>
      <c r="CJ487" s="9"/>
      <c r="CK487" s="9"/>
      <c r="CL487" s="9"/>
      <c r="CM487" s="9"/>
      <c r="CN487" s="9"/>
      <c r="CO487" s="9"/>
      <c r="CP487" s="9"/>
      <c r="CQ487" s="9"/>
      <c r="CR487" s="9"/>
      <c r="CS487" s="9"/>
      <c r="CT487" s="9"/>
      <c r="CU487" s="9"/>
      <c r="CV487" s="9"/>
      <c r="CW487" s="9"/>
      <c r="CX487" s="9"/>
      <c r="CY487" s="9"/>
      <c r="CZ487" s="9"/>
      <c r="DA487" s="9"/>
      <c r="DB487" s="9"/>
      <c r="DC487" s="9"/>
      <c r="DD487" s="9"/>
      <c r="DE487" s="9"/>
      <c r="DF487" s="9"/>
      <c r="DG487" s="9"/>
      <c r="DH487" s="9"/>
      <c r="DI487" s="9"/>
      <c r="DJ487" s="9"/>
      <c r="DK487" s="9"/>
      <c r="DL487" s="9"/>
      <c r="DM487" s="9"/>
      <c r="DN487" s="9"/>
      <c r="DO487" s="9"/>
      <c r="DP487" s="9"/>
      <c r="DQ487" s="9"/>
      <c r="DR487" s="9"/>
      <c r="DS487" s="9"/>
      <c r="DT487" s="9"/>
      <c r="DU487" s="9"/>
      <c r="DV487" s="9"/>
      <c r="DW487" s="9"/>
      <c r="DX487" s="9"/>
      <c r="DY487" s="9"/>
      <c r="DZ487" s="9"/>
      <c r="EA487" s="9"/>
      <c r="EB487" s="9"/>
      <c r="EC487" s="9"/>
      <c r="ED487" s="9"/>
      <c r="EE487" s="9"/>
      <c r="EF487" s="9"/>
      <c r="EG487" s="9"/>
    </row>
    <row r="488" ht="15.75" customHeight="1">
      <c r="C488" s="8">
        <v>1.0000000000000007</v>
      </c>
      <c r="D488" s="9">
        <v>0.9990000000000008</v>
      </c>
      <c r="E488" s="9"/>
      <c r="F488" s="9">
        <v>1.0000000000000004</v>
      </c>
      <c r="G488" s="9">
        <v>0.9859999999999999</v>
      </c>
      <c r="H488" s="9">
        <v>0.9990000000000006</v>
      </c>
      <c r="I488" s="9"/>
      <c r="J488" s="9"/>
      <c r="K488" s="9"/>
      <c r="L488" s="9"/>
      <c r="M488" s="9"/>
      <c r="N488" s="9"/>
      <c r="O488" s="9">
        <v>0.9990000000000007</v>
      </c>
      <c r="P488" s="9">
        <v>0.9980000000000007</v>
      </c>
      <c r="Q488" s="9">
        <v>1.0000000000000004</v>
      </c>
      <c r="R488" s="10"/>
      <c r="S488" s="9">
        <v>1.0</v>
      </c>
      <c r="T488" s="9">
        <v>1.0000000000000007</v>
      </c>
      <c r="U488" s="10"/>
      <c r="V488" s="9">
        <v>1.0050000000000001</v>
      </c>
      <c r="W488" s="9">
        <v>1.0000000000000007</v>
      </c>
      <c r="X488" s="10"/>
      <c r="Y488" s="9">
        <v>0.9890000000000003</v>
      </c>
      <c r="Z488" s="9">
        <v>1.0000000000000004</v>
      </c>
      <c r="AA488" s="10"/>
      <c r="AB488" s="9">
        <v>1.0080000000000005</v>
      </c>
      <c r="AC488" s="9">
        <v>1.0000000000000007</v>
      </c>
      <c r="AD488" s="10"/>
      <c r="AE488" s="9">
        <v>0.9700000000000006</v>
      </c>
      <c r="AF488" s="9"/>
      <c r="AG488" s="9">
        <v>1.0000000000000007</v>
      </c>
      <c r="AH488" s="9">
        <v>1.0160000000000002</v>
      </c>
      <c r="AI488" s="9"/>
      <c r="AJ488" s="9">
        <v>1.0000000000000007</v>
      </c>
      <c r="AK488" s="9">
        <v>0.9940000000000007</v>
      </c>
      <c r="AL488" s="9">
        <v>1.0000000000000004</v>
      </c>
      <c r="AM488" s="9"/>
      <c r="AN488" s="9">
        <v>1.0000000000000004</v>
      </c>
      <c r="AO488" s="9"/>
      <c r="AP488" s="9"/>
      <c r="AQ488" s="9">
        <v>1.0000000000000004</v>
      </c>
      <c r="AR488" s="9"/>
      <c r="AS488" s="9">
        <v>1.0000000000000004</v>
      </c>
      <c r="AT488" s="9"/>
      <c r="AU488" s="9"/>
      <c r="AV488" s="9">
        <v>0.9910000000000004</v>
      </c>
      <c r="AW488" s="9"/>
      <c r="AX488" s="9">
        <v>1.0000000000000007</v>
      </c>
      <c r="AY488" s="9">
        <v>0.9680000000000005</v>
      </c>
      <c r="AZ488" s="9"/>
      <c r="BA488" s="9">
        <v>0.9950000000000006</v>
      </c>
      <c r="BB488" s="9"/>
      <c r="BC488" s="9">
        <v>1.0000000000000007</v>
      </c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  <c r="BO488" s="9"/>
      <c r="BP488" s="9"/>
      <c r="BQ488" s="9"/>
      <c r="BR488" s="9"/>
      <c r="BS488" s="9"/>
      <c r="BT488" s="9"/>
      <c r="BU488" s="9"/>
      <c r="BV488" s="9"/>
      <c r="BW488" s="9"/>
      <c r="BX488" s="9"/>
      <c r="BY488" s="9"/>
      <c r="BZ488" s="9"/>
      <c r="CA488" s="9"/>
      <c r="CB488" s="9"/>
      <c r="CC488" s="9"/>
      <c r="CD488" s="9"/>
      <c r="CE488" s="9"/>
      <c r="CF488" s="9"/>
      <c r="CG488" s="9"/>
      <c r="CH488" s="9"/>
      <c r="CI488" s="9"/>
      <c r="CJ488" s="9"/>
      <c r="CK488" s="9"/>
      <c r="CL488" s="9"/>
      <c r="CM488" s="9"/>
      <c r="CN488" s="9"/>
      <c r="CO488" s="9"/>
      <c r="CP488" s="9"/>
      <c r="CQ488" s="9"/>
      <c r="CR488" s="9"/>
      <c r="CS488" s="9"/>
      <c r="CT488" s="9"/>
      <c r="CU488" s="9"/>
      <c r="CV488" s="9"/>
      <c r="CW488" s="9"/>
      <c r="CX488" s="9"/>
      <c r="CY488" s="9"/>
      <c r="CZ488" s="9"/>
      <c r="DA488" s="9"/>
      <c r="DB488" s="9"/>
      <c r="DC488" s="9"/>
      <c r="DD488" s="9"/>
      <c r="DE488" s="9"/>
      <c r="DF488" s="9"/>
      <c r="DG488" s="9"/>
      <c r="DH488" s="9"/>
      <c r="DI488" s="9"/>
      <c r="DJ488" s="9"/>
      <c r="DK488" s="9"/>
      <c r="DL488" s="9"/>
      <c r="DM488" s="9"/>
      <c r="DN488" s="9"/>
      <c r="DO488" s="9"/>
      <c r="DP488" s="9"/>
      <c r="DQ488" s="9"/>
      <c r="DR488" s="9"/>
      <c r="DS488" s="9"/>
      <c r="DT488" s="9"/>
      <c r="DU488" s="9"/>
      <c r="DV488" s="9"/>
      <c r="DW488" s="9"/>
      <c r="DX488" s="9"/>
      <c r="DY488" s="9"/>
      <c r="DZ488" s="9"/>
      <c r="EA488" s="9"/>
      <c r="EB488" s="9"/>
      <c r="EC488" s="9"/>
      <c r="ED488" s="9"/>
      <c r="EE488" s="9"/>
      <c r="EF488" s="9"/>
      <c r="EG488" s="9"/>
    </row>
    <row r="489" ht="15.75" customHeight="1">
      <c r="C489" s="8">
        <v>1.0000000000000007</v>
      </c>
      <c r="D489" s="9">
        <v>0.9990000000000008</v>
      </c>
      <c r="E489" s="9"/>
      <c r="F489" s="9">
        <v>1.0000000000000004</v>
      </c>
      <c r="G489" s="9">
        <v>0.9859999999999999</v>
      </c>
      <c r="H489" s="9">
        <v>0.9990000000000006</v>
      </c>
      <c r="I489" s="9"/>
      <c r="J489" s="9"/>
      <c r="K489" s="9"/>
      <c r="L489" s="9"/>
      <c r="M489" s="9"/>
      <c r="N489" s="9"/>
      <c r="O489" s="9">
        <v>0.9990000000000007</v>
      </c>
      <c r="P489" s="9">
        <v>0.9980000000000007</v>
      </c>
      <c r="Q489" s="9">
        <v>1.0000000000000004</v>
      </c>
      <c r="R489" s="10"/>
      <c r="S489" s="9">
        <v>1.0</v>
      </c>
      <c r="T489" s="9">
        <v>1.0000000000000007</v>
      </c>
      <c r="U489" s="10"/>
      <c r="V489" s="9">
        <v>1.0050000000000001</v>
      </c>
      <c r="W489" s="9">
        <v>1.0000000000000007</v>
      </c>
      <c r="X489" s="10"/>
      <c r="Y489" s="9">
        <v>0.9890000000000003</v>
      </c>
      <c r="Z489" s="9">
        <v>1.0000000000000004</v>
      </c>
      <c r="AA489" s="10"/>
      <c r="AB489" s="9">
        <v>1.0080000000000005</v>
      </c>
      <c r="AC489" s="9">
        <v>1.0000000000000007</v>
      </c>
      <c r="AD489" s="10"/>
      <c r="AE489" s="9">
        <v>0.9700000000000006</v>
      </c>
      <c r="AF489" s="9"/>
      <c r="AG489" s="9">
        <v>1.0000000000000007</v>
      </c>
      <c r="AH489" s="9">
        <v>1.0160000000000002</v>
      </c>
      <c r="AI489" s="9"/>
      <c r="AJ489" s="9">
        <v>1.0000000000000007</v>
      </c>
      <c r="AK489" s="9">
        <v>0.9940000000000007</v>
      </c>
      <c r="AL489" s="9">
        <v>1.0000000000000004</v>
      </c>
      <c r="AM489" s="9"/>
      <c r="AN489" s="9">
        <v>1.0000000000000004</v>
      </c>
      <c r="AO489" s="9"/>
      <c r="AP489" s="9"/>
      <c r="AQ489" s="9">
        <v>1.0000000000000004</v>
      </c>
      <c r="AR489" s="9"/>
      <c r="AS489" s="9">
        <v>1.0000000000000004</v>
      </c>
      <c r="AT489" s="9"/>
      <c r="AU489" s="9"/>
      <c r="AV489" s="9">
        <v>0.9910000000000004</v>
      </c>
      <c r="AW489" s="9"/>
      <c r="AX489" s="9">
        <v>1.0000000000000007</v>
      </c>
      <c r="AY489" s="9">
        <v>0.9680000000000005</v>
      </c>
      <c r="AZ489" s="9"/>
      <c r="BA489" s="9">
        <v>0.9950000000000006</v>
      </c>
      <c r="BB489" s="9"/>
      <c r="BC489" s="9">
        <v>1.0000000000000007</v>
      </c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  <c r="BO489" s="9"/>
      <c r="BP489" s="9"/>
      <c r="BQ489" s="9"/>
      <c r="BR489" s="9"/>
      <c r="BS489" s="9"/>
      <c r="BT489" s="9"/>
      <c r="BU489" s="9"/>
      <c r="BV489" s="9"/>
      <c r="BW489" s="9"/>
      <c r="BX489" s="9"/>
      <c r="BY489" s="9"/>
      <c r="BZ489" s="9"/>
      <c r="CA489" s="9"/>
      <c r="CB489" s="9"/>
      <c r="CC489" s="9"/>
      <c r="CD489" s="9"/>
      <c r="CE489" s="9"/>
      <c r="CF489" s="9"/>
      <c r="CG489" s="9"/>
      <c r="CH489" s="9"/>
      <c r="CI489" s="9"/>
      <c r="CJ489" s="9"/>
      <c r="CK489" s="9"/>
      <c r="CL489" s="9"/>
      <c r="CM489" s="9"/>
      <c r="CN489" s="9"/>
      <c r="CO489" s="9"/>
      <c r="CP489" s="9"/>
      <c r="CQ489" s="9"/>
      <c r="CR489" s="9"/>
      <c r="CS489" s="9"/>
      <c r="CT489" s="9"/>
      <c r="CU489" s="9"/>
      <c r="CV489" s="9"/>
      <c r="CW489" s="9"/>
      <c r="CX489" s="9"/>
      <c r="CY489" s="9"/>
      <c r="CZ489" s="9"/>
      <c r="DA489" s="9"/>
      <c r="DB489" s="9"/>
      <c r="DC489" s="9"/>
      <c r="DD489" s="9"/>
      <c r="DE489" s="9"/>
      <c r="DF489" s="9"/>
      <c r="DG489" s="9"/>
      <c r="DH489" s="9"/>
      <c r="DI489" s="9"/>
      <c r="DJ489" s="9"/>
      <c r="DK489" s="9"/>
      <c r="DL489" s="9"/>
      <c r="DM489" s="9"/>
      <c r="DN489" s="9"/>
      <c r="DO489" s="9"/>
      <c r="DP489" s="9"/>
      <c r="DQ489" s="9"/>
      <c r="DR489" s="9"/>
      <c r="DS489" s="9"/>
      <c r="DT489" s="9"/>
      <c r="DU489" s="9"/>
      <c r="DV489" s="9"/>
      <c r="DW489" s="9"/>
      <c r="DX489" s="9"/>
      <c r="DY489" s="9"/>
      <c r="DZ489" s="9"/>
      <c r="EA489" s="9"/>
      <c r="EB489" s="9"/>
      <c r="EC489" s="9"/>
      <c r="ED489" s="9"/>
      <c r="EE489" s="9"/>
      <c r="EF489" s="9"/>
      <c r="EG489" s="9"/>
    </row>
    <row r="490" ht="15.75" customHeight="1">
      <c r="C490" s="8">
        <v>1.0000000000000007</v>
      </c>
      <c r="D490" s="9">
        <v>0.9990000000000008</v>
      </c>
      <c r="E490" s="9"/>
      <c r="F490" s="9">
        <v>1.0000000000000004</v>
      </c>
      <c r="G490" s="9">
        <v>0.9859999999999999</v>
      </c>
      <c r="H490" s="9">
        <v>0.9990000000000006</v>
      </c>
      <c r="I490" s="9"/>
      <c r="J490" s="9"/>
      <c r="K490" s="9"/>
      <c r="L490" s="9"/>
      <c r="M490" s="9"/>
      <c r="N490" s="9"/>
      <c r="O490" s="9">
        <v>0.9990000000000007</v>
      </c>
      <c r="P490" s="9">
        <v>0.9980000000000007</v>
      </c>
      <c r="Q490" s="9">
        <v>1.0000000000000004</v>
      </c>
      <c r="R490" s="10"/>
      <c r="S490" s="9">
        <v>1.0</v>
      </c>
      <c r="T490" s="9">
        <v>1.0000000000000007</v>
      </c>
      <c r="U490" s="10"/>
      <c r="V490" s="9">
        <v>1.0050000000000001</v>
      </c>
      <c r="W490" s="9">
        <v>1.0000000000000007</v>
      </c>
      <c r="X490" s="10"/>
      <c r="Y490" s="9">
        <v>0.9890000000000003</v>
      </c>
      <c r="Z490" s="9">
        <v>1.0000000000000004</v>
      </c>
      <c r="AA490" s="10"/>
      <c r="AB490" s="9">
        <v>1.0080000000000005</v>
      </c>
      <c r="AC490" s="9">
        <v>1.0000000000000007</v>
      </c>
      <c r="AD490" s="10"/>
      <c r="AE490" s="9">
        <v>0.9700000000000006</v>
      </c>
      <c r="AF490" s="9"/>
      <c r="AG490" s="9">
        <v>1.0000000000000007</v>
      </c>
      <c r="AH490" s="9">
        <v>1.0160000000000002</v>
      </c>
      <c r="AI490" s="9"/>
      <c r="AJ490" s="9">
        <v>1.0000000000000007</v>
      </c>
      <c r="AK490" s="9">
        <v>0.9940000000000007</v>
      </c>
      <c r="AL490" s="9">
        <v>1.0000000000000004</v>
      </c>
      <c r="AM490" s="9"/>
      <c r="AN490" s="9">
        <v>1.0000000000000004</v>
      </c>
      <c r="AO490" s="9"/>
      <c r="AP490" s="9"/>
      <c r="AQ490" s="9">
        <v>1.0000000000000004</v>
      </c>
      <c r="AR490" s="9"/>
      <c r="AS490" s="9">
        <v>1.0000000000000004</v>
      </c>
      <c r="AT490" s="9"/>
      <c r="AU490" s="9"/>
      <c r="AV490" s="9">
        <v>0.9910000000000004</v>
      </c>
      <c r="AW490" s="9"/>
      <c r="AX490" s="9">
        <v>1.0000000000000007</v>
      </c>
      <c r="AY490" s="9">
        <v>0.9680000000000005</v>
      </c>
      <c r="AZ490" s="9"/>
      <c r="BA490" s="9">
        <v>0.9950000000000006</v>
      </c>
      <c r="BB490" s="9"/>
      <c r="BC490" s="9">
        <v>1.0000000000000007</v>
      </c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  <c r="BO490" s="9"/>
      <c r="BP490" s="9"/>
      <c r="BQ490" s="9"/>
      <c r="BR490" s="9"/>
      <c r="BS490" s="9"/>
      <c r="BT490" s="9"/>
      <c r="BU490" s="9"/>
      <c r="BV490" s="9"/>
      <c r="BW490" s="9"/>
      <c r="BX490" s="9"/>
      <c r="BY490" s="9"/>
      <c r="BZ490" s="9"/>
      <c r="CA490" s="9"/>
      <c r="CB490" s="9"/>
      <c r="CC490" s="9"/>
      <c r="CD490" s="9"/>
      <c r="CE490" s="9"/>
      <c r="CF490" s="9"/>
      <c r="CG490" s="9"/>
      <c r="CH490" s="9"/>
      <c r="CI490" s="9"/>
      <c r="CJ490" s="9"/>
      <c r="CK490" s="9"/>
      <c r="CL490" s="9"/>
      <c r="CM490" s="9"/>
      <c r="CN490" s="9"/>
      <c r="CO490" s="9"/>
      <c r="CP490" s="9"/>
      <c r="CQ490" s="9"/>
      <c r="CR490" s="9"/>
      <c r="CS490" s="9"/>
      <c r="CT490" s="9"/>
      <c r="CU490" s="9"/>
      <c r="CV490" s="9"/>
      <c r="CW490" s="9"/>
      <c r="CX490" s="9"/>
      <c r="CY490" s="9"/>
      <c r="CZ490" s="9"/>
      <c r="DA490" s="9"/>
      <c r="DB490" s="9"/>
      <c r="DC490" s="9"/>
      <c r="DD490" s="9"/>
      <c r="DE490" s="9"/>
      <c r="DF490" s="9"/>
      <c r="DG490" s="9"/>
      <c r="DH490" s="9"/>
      <c r="DI490" s="9"/>
      <c r="DJ490" s="9"/>
      <c r="DK490" s="9"/>
      <c r="DL490" s="9"/>
      <c r="DM490" s="9"/>
      <c r="DN490" s="9"/>
      <c r="DO490" s="9"/>
      <c r="DP490" s="9"/>
      <c r="DQ490" s="9"/>
      <c r="DR490" s="9"/>
      <c r="DS490" s="9"/>
      <c r="DT490" s="9"/>
      <c r="DU490" s="9"/>
      <c r="DV490" s="9"/>
      <c r="DW490" s="9"/>
      <c r="DX490" s="9"/>
      <c r="DY490" s="9"/>
      <c r="DZ490" s="9"/>
      <c r="EA490" s="9"/>
      <c r="EB490" s="9"/>
      <c r="EC490" s="9"/>
      <c r="ED490" s="9"/>
      <c r="EE490" s="9"/>
      <c r="EF490" s="9"/>
      <c r="EG490" s="9"/>
    </row>
    <row r="491" ht="15.75" customHeight="1">
      <c r="C491" s="8">
        <v>1.0000000000000007</v>
      </c>
      <c r="D491" s="9">
        <v>0.9990000000000008</v>
      </c>
      <c r="E491" s="9"/>
      <c r="F491" s="9">
        <v>1.0000000000000004</v>
      </c>
      <c r="G491" s="9">
        <v>0.9859999999999999</v>
      </c>
      <c r="H491" s="9">
        <v>0.9990000000000006</v>
      </c>
      <c r="I491" s="9"/>
      <c r="J491" s="9"/>
      <c r="K491" s="9"/>
      <c r="L491" s="9"/>
      <c r="M491" s="9"/>
      <c r="N491" s="9"/>
      <c r="O491" s="9">
        <v>0.9990000000000007</v>
      </c>
      <c r="P491" s="9">
        <v>0.9980000000000007</v>
      </c>
      <c r="Q491" s="9">
        <v>1.0000000000000004</v>
      </c>
      <c r="R491" s="10"/>
      <c r="S491" s="9">
        <v>1.0</v>
      </c>
      <c r="T491" s="9">
        <v>1.0000000000000007</v>
      </c>
      <c r="U491" s="10"/>
      <c r="V491" s="9">
        <v>1.0050000000000001</v>
      </c>
      <c r="W491" s="9">
        <v>1.0000000000000007</v>
      </c>
      <c r="X491" s="10"/>
      <c r="Y491" s="9">
        <v>0.9890000000000003</v>
      </c>
      <c r="Z491" s="9">
        <v>1.0000000000000004</v>
      </c>
      <c r="AA491" s="10"/>
      <c r="AB491" s="9">
        <v>1.0080000000000005</v>
      </c>
      <c r="AC491" s="9">
        <v>1.0000000000000007</v>
      </c>
      <c r="AD491" s="10"/>
      <c r="AE491" s="9">
        <v>0.9700000000000006</v>
      </c>
      <c r="AF491" s="9"/>
      <c r="AG491" s="9">
        <v>1.0000000000000007</v>
      </c>
      <c r="AH491" s="9">
        <v>1.0160000000000002</v>
      </c>
      <c r="AI491" s="9"/>
      <c r="AJ491" s="9">
        <v>1.0000000000000007</v>
      </c>
      <c r="AK491" s="9">
        <v>0.9940000000000007</v>
      </c>
      <c r="AL491" s="9">
        <v>1.0000000000000004</v>
      </c>
      <c r="AM491" s="9"/>
      <c r="AN491" s="9">
        <v>1.0000000000000004</v>
      </c>
      <c r="AO491" s="9"/>
      <c r="AP491" s="9"/>
      <c r="AQ491" s="9">
        <v>1.0000000000000004</v>
      </c>
      <c r="AR491" s="9"/>
      <c r="AS491" s="9">
        <v>1.0000000000000004</v>
      </c>
      <c r="AT491" s="9"/>
      <c r="AU491" s="9"/>
      <c r="AV491" s="9">
        <v>0.9910000000000004</v>
      </c>
      <c r="AW491" s="9"/>
      <c r="AX491" s="9">
        <v>1.0000000000000007</v>
      </c>
      <c r="AY491" s="9">
        <v>0.9680000000000005</v>
      </c>
      <c r="AZ491" s="9"/>
      <c r="BA491" s="9">
        <v>0.9950000000000006</v>
      </c>
      <c r="BB491" s="9"/>
      <c r="BC491" s="9">
        <v>1.0000000000000007</v>
      </c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  <c r="BO491" s="9"/>
      <c r="BP491" s="9"/>
      <c r="BQ491" s="9"/>
      <c r="BR491" s="9"/>
      <c r="BS491" s="9"/>
      <c r="BT491" s="9"/>
      <c r="BU491" s="9"/>
      <c r="BV491" s="9"/>
      <c r="BW491" s="9"/>
      <c r="BX491" s="9"/>
      <c r="BY491" s="9"/>
      <c r="BZ491" s="9"/>
      <c r="CA491" s="9"/>
      <c r="CB491" s="9"/>
      <c r="CC491" s="9"/>
      <c r="CD491" s="9"/>
      <c r="CE491" s="9"/>
      <c r="CF491" s="9"/>
      <c r="CG491" s="9"/>
      <c r="CH491" s="9"/>
      <c r="CI491" s="9"/>
      <c r="CJ491" s="9"/>
      <c r="CK491" s="9"/>
      <c r="CL491" s="9"/>
      <c r="CM491" s="9"/>
      <c r="CN491" s="9"/>
      <c r="CO491" s="9"/>
      <c r="CP491" s="9"/>
      <c r="CQ491" s="9"/>
      <c r="CR491" s="9"/>
      <c r="CS491" s="9"/>
      <c r="CT491" s="9"/>
      <c r="CU491" s="9"/>
      <c r="CV491" s="9"/>
      <c r="CW491" s="9"/>
      <c r="CX491" s="9"/>
      <c r="CY491" s="9"/>
      <c r="CZ491" s="9"/>
      <c r="DA491" s="9"/>
      <c r="DB491" s="9"/>
      <c r="DC491" s="9"/>
      <c r="DD491" s="9"/>
      <c r="DE491" s="9"/>
      <c r="DF491" s="9"/>
      <c r="DG491" s="9"/>
      <c r="DH491" s="9"/>
      <c r="DI491" s="9"/>
      <c r="DJ491" s="9"/>
      <c r="DK491" s="9"/>
      <c r="DL491" s="9"/>
      <c r="DM491" s="9"/>
      <c r="DN491" s="9"/>
      <c r="DO491" s="9"/>
      <c r="DP491" s="9"/>
      <c r="DQ491" s="9"/>
      <c r="DR491" s="9"/>
      <c r="DS491" s="9"/>
      <c r="DT491" s="9"/>
      <c r="DU491" s="9"/>
      <c r="DV491" s="9"/>
      <c r="DW491" s="9"/>
      <c r="DX491" s="9"/>
      <c r="DY491" s="9"/>
      <c r="DZ491" s="9"/>
      <c r="EA491" s="9"/>
      <c r="EB491" s="9"/>
      <c r="EC491" s="9"/>
      <c r="ED491" s="9"/>
      <c r="EE491" s="9"/>
      <c r="EF491" s="9"/>
      <c r="EG491" s="9"/>
    </row>
    <row r="492" ht="15.75" customHeight="1">
      <c r="C492" s="8">
        <v>1.0000000000000007</v>
      </c>
      <c r="D492" s="9">
        <v>0.9990000000000008</v>
      </c>
      <c r="E492" s="9"/>
      <c r="F492" s="9">
        <v>1.0000000000000004</v>
      </c>
      <c r="G492" s="9">
        <v>0.9859999999999999</v>
      </c>
      <c r="H492" s="9">
        <v>0.9990000000000006</v>
      </c>
      <c r="I492" s="9"/>
      <c r="J492" s="9"/>
      <c r="K492" s="9"/>
      <c r="L492" s="9"/>
      <c r="M492" s="9"/>
      <c r="N492" s="9"/>
      <c r="O492" s="9">
        <v>0.9990000000000007</v>
      </c>
      <c r="P492" s="9">
        <v>0.9980000000000007</v>
      </c>
      <c r="Q492" s="9">
        <v>1.0000000000000004</v>
      </c>
      <c r="R492" s="10"/>
      <c r="S492" s="9">
        <v>1.0</v>
      </c>
      <c r="T492" s="9">
        <v>1.0000000000000007</v>
      </c>
      <c r="U492" s="10"/>
      <c r="V492" s="9">
        <v>1.0050000000000001</v>
      </c>
      <c r="W492" s="9">
        <v>1.0000000000000007</v>
      </c>
      <c r="X492" s="10"/>
      <c r="Y492" s="9">
        <v>0.9890000000000003</v>
      </c>
      <c r="Z492" s="9">
        <v>1.0000000000000004</v>
      </c>
      <c r="AA492" s="10"/>
      <c r="AB492" s="9">
        <v>1.0080000000000005</v>
      </c>
      <c r="AC492" s="9">
        <v>1.0000000000000007</v>
      </c>
      <c r="AD492" s="10"/>
      <c r="AE492" s="9">
        <v>0.9700000000000006</v>
      </c>
      <c r="AF492" s="9"/>
      <c r="AG492" s="9">
        <v>1.0000000000000007</v>
      </c>
      <c r="AH492" s="9">
        <v>1.0160000000000002</v>
      </c>
      <c r="AI492" s="9"/>
      <c r="AJ492" s="9">
        <v>1.0000000000000007</v>
      </c>
      <c r="AK492" s="9">
        <v>0.9940000000000007</v>
      </c>
      <c r="AL492" s="9">
        <v>1.0000000000000004</v>
      </c>
      <c r="AM492" s="9"/>
      <c r="AN492" s="9">
        <v>1.0000000000000004</v>
      </c>
      <c r="AO492" s="9"/>
      <c r="AP492" s="9"/>
      <c r="AQ492" s="9">
        <v>1.0000000000000004</v>
      </c>
      <c r="AR492" s="9"/>
      <c r="AS492" s="9">
        <v>1.0000000000000004</v>
      </c>
      <c r="AT492" s="9"/>
      <c r="AU492" s="9"/>
      <c r="AV492" s="9">
        <v>0.9910000000000004</v>
      </c>
      <c r="AW492" s="9"/>
      <c r="AX492" s="9">
        <v>1.0000000000000007</v>
      </c>
      <c r="AY492" s="9">
        <v>0.9680000000000005</v>
      </c>
      <c r="AZ492" s="9"/>
      <c r="BA492" s="9">
        <v>0.9950000000000006</v>
      </c>
      <c r="BB492" s="9"/>
      <c r="BC492" s="9">
        <v>1.0000000000000007</v>
      </c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  <c r="BO492" s="9"/>
      <c r="BP492" s="9"/>
      <c r="BQ492" s="9"/>
      <c r="BR492" s="9"/>
      <c r="BS492" s="9"/>
      <c r="BT492" s="9"/>
      <c r="BU492" s="9"/>
      <c r="BV492" s="9"/>
      <c r="BW492" s="9"/>
      <c r="BX492" s="9"/>
      <c r="BY492" s="9"/>
      <c r="BZ492" s="9"/>
      <c r="CA492" s="9"/>
      <c r="CB492" s="9"/>
      <c r="CC492" s="9"/>
      <c r="CD492" s="9"/>
      <c r="CE492" s="9"/>
      <c r="CF492" s="9"/>
      <c r="CG492" s="9"/>
      <c r="CH492" s="9"/>
      <c r="CI492" s="9"/>
      <c r="CJ492" s="9"/>
      <c r="CK492" s="9"/>
      <c r="CL492" s="9"/>
      <c r="CM492" s="9"/>
      <c r="CN492" s="9"/>
      <c r="CO492" s="9"/>
      <c r="CP492" s="9"/>
      <c r="CQ492" s="9"/>
      <c r="CR492" s="9"/>
      <c r="CS492" s="9"/>
      <c r="CT492" s="9"/>
      <c r="CU492" s="9"/>
      <c r="CV492" s="9"/>
      <c r="CW492" s="9"/>
      <c r="CX492" s="9"/>
      <c r="CY492" s="9"/>
      <c r="CZ492" s="9"/>
      <c r="DA492" s="9"/>
      <c r="DB492" s="9"/>
      <c r="DC492" s="9"/>
      <c r="DD492" s="9"/>
      <c r="DE492" s="9"/>
      <c r="DF492" s="9"/>
      <c r="DG492" s="9"/>
      <c r="DH492" s="9"/>
      <c r="DI492" s="9"/>
      <c r="DJ492" s="9"/>
      <c r="DK492" s="9"/>
      <c r="DL492" s="9"/>
      <c r="DM492" s="9"/>
      <c r="DN492" s="9"/>
      <c r="DO492" s="9"/>
      <c r="DP492" s="9"/>
      <c r="DQ492" s="9"/>
      <c r="DR492" s="9"/>
      <c r="DS492" s="9"/>
      <c r="DT492" s="9"/>
      <c r="DU492" s="9"/>
      <c r="DV492" s="9"/>
      <c r="DW492" s="9"/>
      <c r="DX492" s="9"/>
      <c r="DY492" s="9"/>
      <c r="DZ492" s="9"/>
      <c r="EA492" s="9"/>
      <c r="EB492" s="9"/>
      <c r="EC492" s="9"/>
      <c r="ED492" s="9"/>
      <c r="EE492" s="9"/>
      <c r="EF492" s="9"/>
      <c r="EG492" s="9"/>
    </row>
    <row r="493" ht="15.75" customHeight="1">
      <c r="C493" s="8">
        <v>1.0000000000000007</v>
      </c>
      <c r="D493" s="9">
        <v>0.9990000000000008</v>
      </c>
      <c r="E493" s="9"/>
      <c r="F493" s="9">
        <v>1.0000000000000004</v>
      </c>
      <c r="G493" s="9">
        <v>0.9859999999999999</v>
      </c>
      <c r="H493" s="9">
        <v>0.9990000000000006</v>
      </c>
      <c r="I493" s="9"/>
      <c r="J493" s="9"/>
      <c r="K493" s="9"/>
      <c r="L493" s="9"/>
      <c r="M493" s="9"/>
      <c r="N493" s="9"/>
      <c r="O493" s="9">
        <v>0.9990000000000007</v>
      </c>
      <c r="P493" s="9">
        <v>0.9980000000000007</v>
      </c>
      <c r="Q493" s="9">
        <v>1.0000000000000004</v>
      </c>
      <c r="R493" s="10"/>
      <c r="S493" s="9">
        <v>1.0</v>
      </c>
      <c r="T493" s="9">
        <v>1.0000000000000007</v>
      </c>
      <c r="U493" s="10"/>
      <c r="V493" s="9">
        <v>1.0050000000000001</v>
      </c>
      <c r="W493" s="9">
        <v>1.0000000000000007</v>
      </c>
      <c r="X493" s="10"/>
      <c r="Y493" s="9">
        <v>0.9890000000000003</v>
      </c>
      <c r="Z493" s="9">
        <v>1.0000000000000004</v>
      </c>
      <c r="AA493" s="10"/>
      <c r="AB493" s="9">
        <v>1.0080000000000005</v>
      </c>
      <c r="AC493" s="9">
        <v>1.0000000000000007</v>
      </c>
      <c r="AD493" s="10"/>
      <c r="AE493" s="9">
        <v>0.9700000000000006</v>
      </c>
      <c r="AF493" s="9"/>
      <c r="AG493" s="9">
        <v>1.0000000000000007</v>
      </c>
      <c r="AH493" s="9">
        <v>1.0160000000000002</v>
      </c>
      <c r="AI493" s="9"/>
      <c r="AJ493" s="9">
        <v>1.0000000000000007</v>
      </c>
      <c r="AK493" s="9">
        <v>0.9940000000000007</v>
      </c>
      <c r="AL493" s="9">
        <v>1.0000000000000004</v>
      </c>
      <c r="AM493" s="9"/>
      <c r="AN493" s="9">
        <v>1.0000000000000004</v>
      </c>
      <c r="AO493" s="9"/>
      <c r="AP493" s="9"/>
      <c r="AQ493" s="9">
        <v>1.0000000000000004</v>
      </c>
      <c r="AR493" s="9"/>
      <c r="AS493" s="9">
        <v>1.0000000000000004</v>
      </c>
      <c r="AT493" s="9"/>
      <c r="AU493" s="9"/>
      <c r="AV493" s="9">
        <v>0.9910000000000004</v>
      </c>
      <c r="AW493" s="9"/>
      <c r="AX493" s="9">
        <v>1.0000000000000007</v>
      </c>
      <c r="AY493" s="9">
        <v>0.9680000000000005</v>
      </c>
      <c r="AZ493" s="9"/>
      <c r="BA493" s="9">
        <v>0.9950000000000006</v>
      </c>
      <c r="BB493" s="9"/>
      <c r="BC493" s="9">
        <v>1.0000000000000007</v>
      </c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9"/>
      <c r="BO493" s="9"/>
      <c r="BP493" s="9"/>
      <c r="BQ493" s="9"/>
      <c r="BR493" s="9"/>
      <c r="BS493" s="9"/>
      <c r="BT493" s="9"/>
      <c r="BU493" s="9"/>
      <c r="BV493" s="9"/>
      <c r="BW493" s="9"/>
      <c r="BX493" s="9"/>
      <c r="BY493" s="9"/>
      <c r="BZ493" s="9"/>
      <c r="CA493" s="9"/>
      <c r="CB493" s="9"/>
      <c r="CC493" s="9"/>
      <c r="CD493" s="9"/>
      <c r="CE493" s="9"/>
      <c r="CF493" s="9"/>
      <c r="CG493" s="9"/>
      <c r="CH493" s="9"/>
      <c r="CI493" s="9"/>
      <c r="CJ493" s="9"/>
      <c r="CK493" s="9"/>
      <c r="CL493" s="9"/>
      <c r="CM493" s="9"/>
      <c r="CN493" s="9"/>
      <c r="CO493" s="9"/>
      <c r="CP493" s="9"/>
      <c r="CQ493" s="9"/>
      <c r="CR493" s="9"/>
      <c r="CS493" s="9"/>
      <c r="CT493" s="9"/>
      <c r="CU493" s="9"/>
      <c r="CV493" s="9"/>
      <c r="CW493" s="9"/>
      <c r="CX493" s="9"/>
      <c r="CY493" s="9"/>
      <c r="CZ493" s="9"/>
      <c r="DA493" s="9"/>
      <c r="DB493" s="9"/>
      <c r="DC493" s="9"/>
      <c r="DD493" s="9"/>
      <c r="DE493" s="9"/>
      <c r="DF493" s="9"/>
      <c r="DG493" s="9"/>
      <c r="DH493" s="9"/>
      <c r="DI493" s="9"/>
      <c r="DJ493" s="9"/>
      <c r="DK493" s="9"/>
      <c r="DL493" s="9"/>
      <c r="DM493" s="9"/>
      <c r="DN493" s="9"/>
      <c r="DO493" s="9"/>
      <c r="DP493" s="9"/>
      <c r="DQ493" s="9"/>
      <c r="DR493" s="9"/>
      <c r="DS493" s="9"/>
      <c r="DT493" s="9"/>
      <c r="DU493" s="9"/>
      <c r="DV493" s="9"/>
      <c r="DW493" s="9"/>
      <c r="DX493" s="9"/>
      <c r="DY493" s="9"/>
      <c r="DZ493" s="9"/>
      <c r="EA493" s="9"/>
      <c r="EB493" s="9"/>
      <c r="EC493" s="9"/>
      <c r="ED493" s="9"/>
      <c r="EE493" s="9"/>
      <c r="EF493" s="9"/>
      <c r="EG493" s="9"/>
    </row>
    <row r="494" ht="15.75" customHeight="1">
      <c r="C494" s="8">
        <v>1.0000000000000007</v>
      </c>
      <c r="D494" s="9">
        <v>0.9990000000000008</v>
      </c>
      <c r="E494" s="9"/>
      <c r="F494" s="9">
        <v>1.0000000000000004</v>
      </c>
      <c r="G494" s="9">
        <v>0.9859999999999999</v>
      </c>
      <c r="H494" s="9">
        <v>0.9990000000000006</v>
      </c>
      <c r="I494" s="9"/>
      <c r="J494" s="9"/>
      <c r="K494" s="9"/>
      <c r="L494" s="9"/>
      <c r="M494" s="9"/>
      <c r="N494" s="9"/>
      <c r="O494" s="9">
        <v>0.9990000000000007</v>
      </c>
      <c r="P494" s="9">
        <v>0.9980000000000007</v>
      </c>
      <c r="Q494" s="9">
        <v>1.0000000000000004</v>
      </c>
      <c r="R494" s="10"/>
      <c r="S494" s="9">
        <v>1.0</v>
      </c>
      <c r="T494" s="9">
        <v>1.0000000000000007</v>
      </c>
      <c r="U494" s="10"/>
      <c r="V494" s="9">
        <v>1.0050000000000001</v>
      </c>
      <c r="W494" s="9">
        <v>1.0000000000000007</v>
      </c>
      <c r="X494" s="10"/>
      <c r="Y494" s="9">
        <v>0.9890000000000003</v>
      </c>
      <c r="Z494" s="9">
        <v>1.0000000000000004</v>
      </c>
      <c r="AA494" s="10"/>
      <c r="AB494" s="9">
        <v>1.0080000000000005</v>
      </c>
      <c r="AC494" s="9">
        <v>1.0000000000000007</v>
      </c>
      <c r="AD494" s="10"/>
      <c r="AE494" s="9">
        <v>0.9700000000000006</v>
      </c>
      <c r="AF494" s="9"/>
      <c r="AG494" s="9">
        <v>1.0000000000000007</v>
      </c>
      <c r="AH494" s="9">
        <v>1.0160000000000002</v>
      </c>
      <c r="AI494" s="9"/>
      <c r="AJ494" s="9">
        <v>1.0000000000000007</v>
      </c>
      <c r="AK494" s="9">
        <v>0.9940000000000007</v>
      </c>
      <c r="AL494" s="9">
        <v>1.0000000000000004</v>
      </c>
      <c r="AM494" s="9"/>
      <c r="AN494" s="9">
        <v>1.0000000000000004</v>
      </c>
      <c r="AO494" s="9"/>
      <c r="AP494" s="9"/>
      <c r="AQ494" s="9">
        <v>1.0000000000000004</v>
      </c>
      <c r="AR494" s="9"/>
      <c r="AS494" s="9">
        <v>1.0000000000000004</v>
      </c>
      <c r="AT494" s="9"/>
      <c r="AU494" s="9"/>
      <c r="AV494" s="9">
        <v>0.9910000000000004</v>
      </c>
      <c r="AW494" s="9"/>
      <c r="AX494" s="9">
        <v>1.0000000000000007</v>
      </c>
      <c r="AY494" s="9">
        <v>0.9680000000000005</v>
      </c>
      <c r="AZ494" s="9"/>
      <c r="BA494" s="9">
        <v>0.9950000000000006</v>
      </c>
      <c r="BB494" s="9"/>
      <c r="BC494" s="9">
        <v>1.0000000000000007</v>
      </c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  <c r="BO494" s="9"/>
      <c r="BP494" s="9"/>
      <c r="BQ494" s="9"/>
      <c r="BR494" s="9"/>
      <c r="BS494" s="9"/>
      <c r="BT494" s="9"/>
      <c r="BU494" s="9"/>
      <c r="BV494" s="9"/>
      <c r="BW494" s="9"/>
      <c r="BX494" s="9"/>
      <c r="BY494" s="9"/>
      <c r="BZ494" s="9"/>
      <c r="CA494" s="9"/>
      <c r="CB494" s="9"/>
      <c r="CC494" s="9"/>
      <c r="CD494" s="9"/>
      <c r="CE494" s="9"/>
      <c r="CF494" s="9"/>
      <c r="CG494" s="9"/>
      <c r="CH494" s="9"/>
      <c r="CI494" s="9"/>
      <c r="CJ494" s="9"/>
      <c r="CK494" s="9"/>
      <c r="CL494" s="9"/>
      <c r="CM494" s="9"/>
      <c r="CN494" s="9"/>
      <c r="CO494" s="9"/>
      <c r="CP494" s="9"/>
      <c r="CQ494" s="9"/>
      <c r="CR494" s="9"/>
      <c r="CS494" s="9"/>
      <c r="CT494" s="9"/>
      <c r="CU494" s="9"/>
      <c r="CV494" s="9"/>
      <c r="CW494" s="9"/>
      <c r="CX494" s="9"/>
      <c r="CY494" s="9"/>
      <c r="CZ494" s="9"/>
      <c r="DA494" s="9"/>
      <c r="DB494" s="9"/>
      <c r="DC494" s="9"/>
      <c r="DD494" s="9"/>
      <c r="DE494" s="9"/>
      <c r="DF494" s="9"/>
      <c r="DG494" s="9"/>
      <c r="DH494" s="9"/>
      <c r="DI494" s="9"/>
      <c r="DJ494" s="9"/>
      <c r="DK494" s="9"/>
      <c r="DL494" s="9"/>
      <c r="DM494" s="9"/>
      <c r="DN494" s="9"/>
      <c r="DO494" s="9"/>
      <c r="DP494" s="9"/>
      <c r="DQ494" s="9"/>
      <c r="DR494" s="9"/>
      <c r="DS494" s="9"/>
      <c r="DT494" s="9"/>
      <c r="DU494" s="9"/>
      <c r="DV494" s="9"/>
      <c r="DW494" s="9"/>
      <c r="DX494" s="9"/>
      <c r="DY494" s="9"/>
      <c r="DZ494" s="9"/>
      <c r="EA494" s="9"/>
      <c r="EB494" s="9"/>
      <c r="EC494" s="9"/>
      <c r="ED494" s="9"/>
      <c r="EE494" s="9"/>
      <c r="EF494" s="9"/>
      <c r="EG494" s="9"/>
    </row>
    <row r="495" ht="15.75" customHeight="1">
      <c r="C495" s="8">
        <v>1.0000000000000007</v>
      </c>
      <c r="D495" s="9">
        <v>0.9990000000000008</v>
      </c>
      <c r="E495" s="9"/>
      <c r="F495" s="9">
        <v>1.0000000000000004</v>
      </c>
      <c r="G495" s="9">
        <v>0.9859999999999999</v>
      </c>
      <c r="H495" s="9">
        <v>0.9990000000000006</v>
      </c>
      <c r="I495" s="9"/>
      <c r="J495" s="9"/>
      <c r="K495" s="9"/>
      <c r="L495" s="9"/>
      <c r="M495" s="9"/>
      <c r="N495" s="9"/>
      <c r="O495" s="9">
        <v>0.9990000000000007</v>
      </c>
      <c r="P495" s="9">
        <v>0.9980000000000007</v>
      </c>
      <c r="Q495" s="9">
        <v>1.0000000000000004</v>
      </c>
      <c r="R495" s="10"/>
      <c r="S495" s="9">
        <v>1.0</v>
      </c>
      <c r="T495" s="9">
        <v>1.0000000000000007</v>
      </c>
      <c r="U495" s="10"/>
      <c r="V495" s="9">
        <v>1.0050000000000001</v>
      </c>
      <c r="W495" s="9">
        <v>1.0000000000000007</v>
      </c>
      <c r="X495" s="10"/>
      <c r="Y495" s="9">
        <v>0.9890000000000003</v>
      </c>
      <c r="Z495" s="9">
        <v>1.0000000000000004</v>
      </c>
      <c r="AA495" s="10"/>
      <c r="AB495" s="9">
        <v>1.0080000000000005</v>
      </c>
      <c r="AC495" s="9">
        <v>1.0000000000000007</v>
      </c>
      <c r="AD495" s="10"/>
      <c r="AE495" s="9">
        <v>0.9700000000000006</v>
      </c>
      <c r="AF495" s="9"/>
      <c r="AG495" s="9">
        <v>1.0000000000000007</v>
      </c>
      <c r="AH495" s="9">
        <v>1.0160000000000002</v>
      </c>
      <c r="AI495" s="9"/>
      <c r="AJ495" s="9">
        <v>1.0000000000000007</v>
      </c>
      <c r="AK495" s="9">
        <v>0.9940000000000007</v>
      </c>
      <c r="AL495" s="9">
        <v>1.0000000000000004</v>
      </c>
      <c r="AM495" s="9"/>
      <c r="AN495" s="9">
        <v>1.0000000000000004</v>
      </c>
      <c r="AO495" s="9"/>
      <c r="AP495" s="9"/>
      <c r="AQ495" s="9">
        <v>1.0000000000000004</v>
      </c>
      <c r="AR495" s="9"/>
      <c r="AS495" s="9">
        <v>1.0000000000000004</v>
      </c>
      <c r="AT495" s="9"/>
      <c r="AU495" s="9"/>
      <c r="AV495" s="9">
        <v>0.9910000000000004</v>
      </c>
      <c r="AW495" s="9"/>
      <c r="AX495" s="9">
        <v>1.0000000000000007</v>
      </c>
      <c r="AY495" s="9">
        <v>0.9680000000000005</v>
      </c>
      <c r="AZ495" s="9"/>
      <c r="BA495" s="9">
        <v>0.9950000000000006</v>
      </c>
      <c r="BB495" s="9"/>
      <c r="BC495" s="9">
        <v>1.0000000000000007</v>
      </c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  <c r="BO495" s="9"/>
      <c r="BP495" s="9"/>
      <c r="BQ495" s="9"/>
      <c r="BR495" s="9"/>
      <c r="BS495" s="9"/>
      <c r="BT495" s="9"/>
      <c r="BU495" s="9"/>
      <c r="BV495" s="9"/>
      <c r="BW495" s="9"/>
      <c r="BX495" s="9"/>
      <c r="BY495" s="9"/>
      <c r="BZ495" s="9"/>
      <c r="CA495" s="9"/>
      <c r="CB495" s="9"/>
      <c r="CC495" s="9"/>
      <c r="CD495" s="9"/>
      <c r="CE495" s="9"/>
      <c r="CF495" s="9"/>
      <c r="CG495" s="9"/>
      <c r="CH495" s="9"/>
      <c r="CI495" s="9"/>
      <c r="CJ495" s="9"/>
      <c r="CK495" s="9"/>
      <c r="CL495" s="9"/>
      <c r="CM495" s="9"/>
      <c r="CN495" s="9"/>
      <c r="CO495" s="9"/>
      <c r="CP495" s="9"/>
      <c r="CQ495" s="9"/>
      <c r="CR495" s="9"/>
      <c r="CS495" s="9"/>
      <c r="CT495" s="9"/>
      <c r="CU495" s="9"/>
      <c r="CV495" s="9"/>
      <c r="CW495" s="9"/>
      <c r="CX495" s="9"/>
      <c r="CY495" s="9"/>
      <c r="CZ495" s="9"/>
      <c r="DA495" s="9"/>
      <c r="DB495" s="9"/>
      <c r="DC495" s="9"/>
      <c r="DD495" s="9"/>
      <c r="DE495" s="9"/>
      <c r="DF495" s="9"/>
      <c r="DG495" s="9"/>
      <c r="DH495" s="9"/>
      <c r="DI495" s="9"/>
      <c r="DJ495" s="9"/>
      <c r="DK495" s="9"/>
      <c r="DL495" s="9"/>
      <c r="DM495" s="9"/>
      <c r="DN495" s="9"/>
      <c r="DO495" s="9"/>
      <c r="DP495" s="9"/>
      <c r="DQ495" s="9"/>
      <c r="DR495" s="9"/>
      <c r="DS495" s="9"/>
      <c r="DT495" s="9"/>
      <c r="DU495" s="9"/>
      <c r="DV495" s="9"/>
      <c r="DW495" s="9"/>
      <c r="DX495" s="9"/>
      <c r="DY495" s="9"/>
      <c r="DZ495" s="9"/>
      <c r="EA495" s="9"/>
      <c r="EB495" s="9"/>
      <c r="EC495" s="9"/>
      <c r="ED495" s="9"/>
      <c r="EE495" s="9"/>
      <c r="EF495" s="9"/>
      <c r="EG495" s="9"/>
    </row>
    <row r="496" ht="15.75" customHeight="1">
      <c r="C496" s="8">
        <v>1.0000000000000007</v>
      </c>
      <c r="D496" s="9">
        <v>0.9990000000000008</v>
      </c>
      <c r="E496" s="9"/>
      <c r="F496" s="9">
        <v>1.0000000000000004</v>
      </c>
      <c r="G496" s="9">
        <v>0.9859999999999999</v>
      </c>
      <c r="H496" s="9">
        <v>0.9990000000000006</v>
      </c>
      <c r="I496" s="9"/>
      <c r="J496" s="9"/>
      <c r="K496" s="9"/>
      <c r="L496" s="9"/>
      <c r="M496" s="9"/>
      <c r="N496" s="9"/>
      <c r="O496" s="9">
        <v>0.9990000000000007</v>
      </c>
      <c r="P496" s="9">
        <v>0.9980000000000007</v>
      </c>
      <c r="Q496" s="9">
        <v>1.0000000000000004</v>
      </c>
      <c r="R496" s="10"/>
      <c r="S496" s="9">
        <v>1.0</v>
      </c>
      <c r="T496" s="9">
        <v>1.0000000000000007</v>
      </c>
      <c r="U496" s="10"/>
      <c r="V496" s="9">
        <v>1.0050000000000001</v>
      </c>
      <c r="W496" s="9">
        <v>1.0000000000000007</v>
      </c>
      <c r="X496" s="10"/>
      <c r="Y496" s="9">
        <v>0.9890000000000003</v>
      </c>
      <c r="Z496" s="9">
        <v>1.0000000000000004</v>
      </c>
      <c r="AA496" s="10"/>
      <c r="AB496" s="9">
        <v>1.0080000000000005</v>
      </c>
      <c r="AC496" s="9">
        <v>1.0000000000000007</v>
      </c>
      <c r="AD496" s="10"/>
      <c r="AE496" s="9">
        <v>0.9700000000000006</v>
      </c>
      <c r="AF496" s="9"/>
      <c r="AG496" s="9">
        <v>1.0000000000000007</v>
      </c>
      <c r="AH496" s="9">
        <v>1.0160000000000002</v>
      </c>
      <c r="AI496" s="9"/>
      <c r="AJ496" s="9">
        <v>1.0000000000000007</v>
      </c>
      <c r="AK496" s="9">
        <v>0.9940000000000007</v>
      </c>
      <c r="AL496" s="9">
        <v>1.0000000000000004</v>
      </c>
      <c r="AM496" s="9"/>
      <c r="AN496" s="9">
        <v>1.0000000000000004</v>
      </c>
      <c r="AO496" s="9"/>
      <c r="AP496" s="9"/>
      <c r="AQ496" s="9">
        <v>1.0000000000000004</v>
      </c>
      <c r="AR496" s="9"/>
      <c r="AS496" s="9">
        <v>1.0000000000000004</v>
      </c>
      <c r="AT496" s="9"/>
      <c r="AU496" s="9"/>
      <c r="AV496" s="9">
        <v>0.9910000000000004</v>
      </c>
      <c r="AW496" s="9"/>
      <c r="AX496" s="9">
        <v>1.0000000000000007</v>
      </c>
      <c r="AY496" s="9">
        <v>0.9680000000000005</v>
      </c>
      <c r="AZ496" s="9"/>
      <c r="BA496" s="9">
        <v>0.9950000000000006</v>
      </c>
      <c r="BB496" s="9"/>
      <c r="BC496" s="9">
        <v>1.0000000000000007</v>
      </c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  <c r="BO496" s="9"/>
      <c r="BP496" s="9"/>
      <c r="BQ496" s="9"/>
      <c r="BR496" s="9"/>
      <c r="BS496" s="9"/>
      <c r="BT496" s="9"/>
      <c r="BU496" s="9"/>
      <c r="BV496" s="9"/>
      <c r="BW496" s="9"/>
      <c r="BX496" s="9"/>
      <c r="BY496" s="9"/>
      <c r="BZ496" s="9"/>
      <c r="CA496" s="9"/>
      <c r="CB496" s="9"/>
      <c r="CC496" s="9"/>
      <c r="CD496" s="9"/>
      <c r="CE496" s="9"/>
      <c r="CF496" s="9"/>
      <c r="CG496" s="9"/>
      <c r="CH496" s="9"/>
      <c r="CI496" s="9"/>
      <c r="CJ496" s="9"/>
      <c r="CK496" s="9"/>
      <c r="CL496" s="9"/>
      <c r="CM496" s="9"/>
      <c r="CN496" s="9"/>
      <c r="CO496" s="9"/>
      <c r="CP496" s="9"/>
      <c r="CQ496" s="9"/>
      <c r="CR496" s="9"/>
      <c r="CS496" s="9"/>
      <c r="CT496" s="9"/>
      <c r="CU496" s="9"/>
      <c r="CV496" s="9"/>
      <c r="CW496" s="9"/>
      <c r="CX496" s="9"/>
      <c r="CY496" s="9"/>
      <c r="CZ496" s="9"/>
      <c r="DA496" s="9"/>
      <c r="DB496" s="9"/>
      <c r="DC496" s="9"/>
      <c r="DD496" s="9"/>
      <c r="DE496" s="9"/>
      <c r="DF496" s="9"/>
      <c r="DG496" s="9"/>
      <c r="DH496" s="9"/>
      <c r="DI496" s="9"/>
      <c r="DJ496" s="9"/>
      <c r="DK496" s="9"/>
      <c r="DL496" s="9"/>
      <c r="DM496" s="9"/>
      <c r="DN496" s="9"/>
      <c r="DO496" s="9"/>
      <c r="DP496" s="9"/>
      <c r="DQ496" s="9"/>
      <c r="DR496" s="9"/>
      <c r="DS496" s="9"/>
      <c r="DT496" s="9"/>
      <c r="DU496" s="9"/>
      <c r="DV496" s="9"/>
      <c r="DW496" s="9"/>
      <c r="DX496" s="9"/>
      <c r="DY496" s="9"/>
      <c r="DZ496" s="9"/>
      <c r="EA496" s="9"/>
      <c r="EB496" s="9"/>
      <c r="EC496" s="9"/>
      <c r="ED496" s="9"/>
      <c r="EE496" s="9"/>
      <c r="EF496" s="9"/>
      <c r="EG496" s="9"/>
    </row>
    <row r="497" ht="15.75" customHeight="1">
      <c r="C497" s="8">
        <v>1.0000000000000007</v>
      </c>
      <c r="D497" s="9">
        <v>0.9990000000000008</v>
      </c>
      <c r="E497" s="9"/>
      <c r="F497" s="9">
        <v>1.0000000000000004</v>
      </c>
      <c r="G497" s="9">
        <v>0.9859999999999999</v>
      </c>
      <c r="H497" s="9">
        <v>0.9990000000000006</v>
      </c>
      <c r="I497" s="9"/>
      <c r="J497" s="9"/>
      <c r="K497" s="9"/>
      <c r="L497" s="9"/>
      <c r="M497" s="9"/>
      <c r="N497" s="9"/>
      <c r="O497" s="9">
        <v>0.9990000000000007</v>
      </c>
      <c r="P497" s="9">
        <v>0.9980000000000007</v>
      </c>
      <c r="Q497" s="9">
        <v>1.0000000000000004</v>
      </c>
      <c r="R497" s="10"/>
      <c r="S497" s="9">
        <v>1.0</v>
      </c>
      <c r="T497" s="9">
        <v>1.0000000000000007</v>
      </c>
      <c r="U497" s="10"/>
      <c r="V497" s="9">
        <v>1.0050000000000001</v>
      </c>
      <c r="W497" s="9">
        <v>1.0000000000000007</v>
      </c>
      <c r="X497" s="10"/>
      <c r="Y497" s="9">
        <v>0.9890000000000003</v>
      </c>
      <c r="Z497" s="9">
        <v>1.0000000000000004</v>
      </c>
      <c r="AA497" s="10"/>
      <c r="AB497" s="9">
        <v>1.0080000000000005</v>
      </c>
      <c r="AC497" s="9">
        <v>1.0000000000000007</v>
      </c>
      <c r="AD497" s="10"/>
      <c r="AE497" s="9">
        <v>0.9700000000000006</v>
      </c>
      <c r="AF497" s="9"/>
      <c r="AG497" s="9">
        <v>1.0000000000000007</v>
      </c>
      <c r="AH497" s="9">
        <v>1.0160000000000002</v>
      </c>
      <c r="AI497" s="9"/>
      <c r="AJ497" s="9">
        <v>1.0000000000000007</v>
      </c>
      <c r="AK497" s="9">
        <v>0.9940000000000007</v>
      </c>
      <c r="AL497" s="9">
        <v>1.0000000000000004</v>
      </c>
      <c r="AM497" s="9"/>
      <c r="AN497" s="9">
        <v>1.0000000000000004</v>
      </c>
      <c r="AO497" s="9"/>
      <c r="AP497" s="9"/>
      <c r="AQ497" s="9">
        <v>1.0000000000000004</v>
      </c>
      <c r="AR497" s="9"/>
      <c r="AS497" s="9">
        <v>1.0000000000000004</v>
      </c>
      <c r="AT497" s="9"/>
      <c r="AU497" s="9"/>
      <c r="AV497" s="9">
        <v>0.9910000000000004</v>
      </c>
      <c r="AW497" s="9"/>
      <c r="AX497" s="9">
        <v>1.0000000000000007</v>
      </c>
      <c r="AY497" s="9">
        <v>0.9680000000000005</v>
      </c>
      <c r="AZ497" s="9"/>
      <c r="BA497" s="9">
        <v>0.9950000000000006</v>
      </c>
      <c r="BB497" s="9"/>
      <c r="BC497" s="9">
        <v>1.0000000000000007</v>
      </c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  <c r="BO497" s="9"/>
      <c r="BP497" s="9"/>
      <c r="BQ497" s="9"/>
      <c r="BR497" s="9"/>
      <c r="BS497" s="9"/>
      <c r="BT497" s="9"/>
      <c r="BU497" s="9"/>
      <c r="BV497" s="9"/>
      <c r="BW497" s="9"/>
      <c r="BX497" s="9"/>
      <c r="BY497" s="9"/>
      <c r="BZ497" s="9"/>
      <c r="CA497" s="9"/>
      <c r="CB497" s="9"/>
      <c r="CC497" s="9"/>
      <c r="CD497" s="9"/>
      <c r="CE497" s="9"/>
      <c r="CF497" s="9"/>
      <c r="CG497" s="9"/>
      <c r="CH497" s="9"/>
      <c r="CI497" s="9"/>
      <c r="CJ497" s="9"/>
      <c r="CK497" s="9"/>
      <c r="CL497" s="9"/>
      <c r="CM497" s="9"/>
      <c r="CN497" s="9"/>
      <c r="CO497" s="9"/>
      <c r="CP497" s="9"/>
      <c r="CQ497" s="9"/>
      <c r="CR497" s="9"/>
      <c r="CS497" s="9"/>
      <c r="CT497" s="9"/>
      <c r="CU497" s="9"/>
      <c r="CV497" s="9"/>
      <c r="CW497" s="9"/>
      <c r="CX497" s="9"/>
      <c r="CY497" s="9"/>
      <c r="CZ497" s="9"/>
      <c r="DA497" s="9"/>
      <c r="DB497" s="9"/>
      <c r="DC497" s="9"/>
      <c r="DD497" s="9"/>
      <c r="DE497" s="9"/>
      <c r="DF497" s="9"/>
      <c r="DG497" s="9"/>
      <c r="DH497" s="9"/>
      <c r="DI497" s="9"/>
      <c r="DJ497" s="9"/>
      <c r="DK497" s="9"/>
      <c r="DL497" s="9"/>
      <c r="DM497" s="9"/>
      <c r="DN497" s="9"/>
      <c r="DO497" s="9"/>
      <c r="DP497" s="9"/>
      <c r="DQ497" s="9"/>
      <c r="DR497" s="9"/>
      <c r="DS497" s="9"/>
      <c r="DT497" s="9"/>
      <c r="DU497" s="9"/>
      <c r="DV497" s="9"/>
      <c r="DW497" s="9"/>
      <c r="DX497" s="9"/>
      <c r="DY497" s="9"/>
      <c r="DZ497" s="9"/>
      <c r="EA497" s="9"/>
      <c r="EB497" s="9"/>
      <c r="EC497" s="9"/>
      <c r="ED497" s="9"/>
      <c r="EE497" s="9"/>
      <c r="EF497" s="9"/>
      <c r="EG497" s="9"/>
    </row>
    <row r="498" ht="15.75" customHeight="1">
      <c r="C498" s="8">
        <v>1.0000000000000007</v>
      </c>
      <c r="D498" s="9">
        <v>0.9990000000000008</v>
      </c>
      <c r="E498" s="9"/>
      <c r="F498" s="9">
        <v>1.0000000000000004</v>
      </c>
      <c r="G498" s="9">
        <v>0.9859999999999999</v>
      </c>
      <c r="H498" s="9">
        <v>0.9990000000000006</v>
      </c>
      <c r="I498" s="9"/>
      <c r="J498" s="9"/>
      <c r="K498" s="9"/>
      <c r="L498" s="9"/>
      <c r="M498" s="9"/>
      <c r="N498" s="9"/>
      <c r="O498" s="9">
        <v>0.9990000000000007</v>
      </c>
      <c r="P498" s="9">
        <v>0.9980000000000007</v>
      </c>
      <c r="Q498" s="9">
        <v>1.0000000000000004</v>
      </c>
      <c r="R498" s="10"/>
      <c r="S498" s="9">
        <v>1.0</v>
      </c>
      <c r="T498" s="9">
        <v>1.0000000000000007</v>
      </c>
      <c r="U498" s="10"/>
      <c r="V498" s="9">
        <v>1.0050000000000001</v>
      </c>
      <c r="W498" s="9">
        <v>1.0000000000000007</v>
      </c>
      <c r="X498" s="10"/>
      <c r="Y498" s="9">
        <v>0.9890000000000003</v>
      </c>
      <c r="Z498" s="9">
        <v>1.0000000000000004</v>
      </c>
      <c r="AA498" s="10"/>
      <c r="AB498" s="9">
        <v>1.0080000000000005</v>
      </c>
      <c r="AC498" s="9">
        <v>1.0000000000000007</v>
      </c>
      <c r="AD498" s="10"/>
      <c r="AE498" s="9">
        <v>0.9700000000000006</v>
      </c>
      <c r="AF498" s="9"/>
      <c r="AG498" s="9">
        <v>1.0000000000000007</v>
      </c>
      <c r="AH498" s="9">
        <v>1.0160000000000002</v>
      </c>
      <c r="AI498" s="9"/>
      <c r="AJ498" s="9">
        <v>1.0000000000000007</v>
      </c>
      <c r="AK498" s="9">
        <v>0.9940000000000007</v>
      </c>
      <c r="AL498" s="9">
        <v>1.0000000000000004</v>
      </c>
      <c r="AM498" s="9"/>
      <c r="AN498" s="9">
        <v>1.0000000000000004</v>
      </c>
      <c r="AO498" s="9"/>
      <c r="AP498" s="9"/>
      <c r="AQ498" s="9">
        <v>1.0000000000000004</v>
      </c>
      <c r="AR498" s="9"/>
      <c r="AS498" s="9">
        <v>1.0000000000000004</v>
      </c>
      <c r="AT498" s="9"/>
      <c r="AU498" s="9"/>
      <c r="AV498" s="9">
        <v>0.9910000000000004</v>
      </c>
      <c r="AW498" s="9"/>
      <c r="AX498" s="9">
        <v>1.0000000000000007</v>
      </c>
      <c r="AY498" s="9">
        <v>0.9680000000000005</v>
      </c>
      <c r="AZ498" s="9"/>
      <c r="BA498" s="9">
        <v>0.9950000000000006</v>
      </c>
      <c r="BB498" s="9"/>
      <c r="BC498" s="9">
        <v>1.0000000000000007</v>
      </c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  <c r="BO498" s="9"/>
      <c r="BP498" s="9"/>
      <c r="BQ498" s="9"/>
      <c r="BR498" s="9"/>
      <c r="BS498" s="9"/>
      <c r="BT498" s="9"/>
      <c r="BU498" s="9"/>
      <c r="BV498" s="9"/>
      <c r="BW498" s="9"/>
      <c r="BX498" s="9"/>
      <c r="BY498" s="9"/>
      <c r="BZ498" s="9"/>
      <c r="CA498" s="9"/>
      <c r="CB498" s="9"/>
      <c r="CC498" s="9"/>
      <c r="CD498" s="9"/>
      <c r="CE498" s="9"/>
      <c r="CF498" s="9"/>
      <c r="CG498" s="9"/>
      <c r="CH498" s="9"/>
      <c r="CI498" s="9"/>
      <c r="CJ498" s="9"/>
      <c r="CK498" s="9"/>
      <c r="CL498" s="9"/>
      <c r="CM498" s="9"/>
      <c r="CN498" s="9"/>
      <c r="CO498" s="9"/>
      <c r="CP498" s="9"/>
      <c r="CQ498" s="9"/>
      <c r="CR498" s="9"/>
      <c r="CS498" s="9"/>
      <c r="CT498" s="9"/>
      <c r="CU498" s="9"/>
      <c r="CV498" s="9"/>
      <c r="CW498" s="9"/>
      <c r="CX498" s="9"/>
      <c r="CY498" s="9"/>
      <c r="CZ498" s="9"/>
      <c r="DA498" s="9"/>
      <c r="DB498" s="9"/>
      <c r="DC498" s="9"/>
      <c r="DD498" s="9"/>
      <c r="DE498" s="9"/>
      <c r="DF498" s="9"/>
      <c r="DG498" s="9"/>
      <c r="DH498" s="9"/>
      <c r="DI498" s="9"/>
      <c r="DJ498" s="9"/>
      <c r="DK498" s="9"/>
      <c r="DL498" s="9"/>
      <c r="DM498" s="9"/>
      <c r="DN498" s="9"/>
      <c r="DO498" s="9"/>
      <c r="DP498" s="9"/>
      <c r="DQ498" s="9"/>
      <c r="DR498" s="9"/>
      <c r="DS498" s="9"/>
      <c r="DT498" s="9"/>
      <c r="DU498" s="9"/>
      <c r="DV498" s="9"/>
      <c r="DW498" s="9"/>
      <c r="DX498" s="9"/>
      <c r="DY498" s="9"/>
      <c r="DZ498" s="9"/>
      <c r="EA498" s="9"/>
      <c r="EB498" s="9"/>
      <c r="EC498" s="9"/>
      <c r="ED498" s="9"/>
      <c r="EE498" s="9"/>
      <c r="EF498" s="9"/>
      <c r="EG498" s="9"/>
    </row>
    <row r="499" ht="15.75" customHeight="1">
      <c r="C499" s="8">
        <v>1.0000000000000007</v>
      </c>
      <c r="D499" s="9">
        <v>0.9990000000000008</v>
      </c>
      <c r="E499" s="9"/>
      <c r="F499" s="9">
        <v>1.0000000000000004</v>
      </c>
      <c r="G499" s="9">
        <v>0.9859999999999999</v>
      </c>
      <c r="H499" s="9">
        <v>0.9990000000000006</v>
      </c>
      <c r="I499" s="9"/>
      <c r="J499" s="9"/>
      <c r="K499" s="9"/>
      <c r="L499" s="9"/>
      <c r="M499" s="9"/>
      <c r="N499" s="9"/>
      <c r="O499" s="9">
        <v>0.9990000000000007</v>
      </c>
      <c r="P499" s="9">
        <v>0.9980000000000007</v>
      </c>
      <c r="Q499" s="9">
        <v>1.0000000000000004</v>
      </c>
      <c r="R499" s="10"/>
      <c r="S499" s="9">
        <v>1.0</v>
      </c>
      <c r="T499" s="9">
        <v>1.0000000000000007</v>
      </c>
      <c r="U499" s="10"/>
      <c r="V499" s="9">
        <v>1.0050000000000001</v>
      </c>
      <c r="W499" s="9">
        <v>1.0000000000000007</v>
      </c>
      <c r="X499" s="10"/>
      <c r="Y499" s="9">
        <v>0.9890000000000003</v>
      </c>
      <c r="Z499" s="9">
        <v>1.0000000000000004</v>
      </c>
      <c r="AA499" s="10"/>
      <c r="AB499" s="9">
        <v>1.0080000000000005</v>
      </c>
      <c r="AC499" s="9">
        <v>1.0000000000000007</v>
      </c>
      <c r="AD499" s="10"/>
      <c r="AE499" s="9">
        <v>0.9700000000000006</v>
      </c>
      <c r="AF499" s="9"/>
      <c r="AG499" s="9">
        <v>1.0000000000000007</v>
      </c>
      <c r="AH499" s="9">
        <v>1.0160000000000002</v>
      </c>
      <c r="AI499" s="9"/>
      <c r="AJ499" s="9">
        <v>1.0000000000000007</v>
      </c>
      <c r="AK499" s="9">
        <v>0.9940000000000007</v>
      </c>
      <c r="AL499" s="9">
        <v>1.0000000000000004</v>
      </c>
      <c r="AM499" s="9"/>
      <c r="AN499" s="9">
        <v>1.0000000000000004</v>
      </c>
      <c r="AO499" s="9"/>
      <c r="AP499" s="9"/>
      <c r="AQ499" s="9">
        <v>1.0000000000000004</v>
      </c>
      <c r="AR499" s="9"/>
      <c r="AS499" s="9">
        <v>1.0000000000000004</v>
      </c>
      <c r="AT499" s="9"/>
      <c r="AU499" s="9"/>
      <c r="AV499" s="9">
        <v>0.9910000000000004</v>
      </c>
      <c r="AW499" s="9"/>
      <c r="AX499" s="9">
        <v>1.0000000000000007</v>
      </c>
      <c r="AY499" s="9">
        <v>0.9680000000000005</v>
      </c>
      <c r="AZ499" s="9"/>
      <c r="BA499" s="9">
        <v>0.9950000000000006</v>
      </c>
      <c r="BB499" s="9"/>
      <c r="BC499" s="9">
        <v>1.0000000000000007</v>
      </c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  <c r="BO499" s="9"/>
      <c r="BP499" s="9"/>
      <c r="BQ499" s="9"/>
      <c r="BR499" s="9"/>
      <c r="BS499" s="9"/>
      <c r="BT499" s="9"/>
      <c r="BU499" s="9"/>
      <c r="BV499" s="9"/>
      <c r="BW499" s="9"/>
      <c r="BX499" s="9"/>
      <c r="BY499" s="9"/>
      <c r="BZ499" s="9"/>
      <c r="CA499" s="9"/>
      <c r="CB499" s="9"/>
      <c r="CC499" s="9"/>
      <c r="CD499" s="9"/>
      <c r="CE499" s="9"/>
      <c r="CF499" s="9"/>
      <c r="CG499" s="9"/>
      <c r="CH499" s="9"/>
      <c r="CI499" s="9"/>
      <c r="CJ499" s="9"/>
      <c r="CK499" s="9"/>
      <c r="CL499" s="9"/>
      <c r="CM499" s="9"/>
      <c r="CN499" s="9"/>
      <c r="CO499" s="9"/>
      <c r="CP499" s="9"/>
      <c r="CQ499" s="9"/>
      <c r="CR499" s="9"/>
      <c r="CS499" s="9"/>
      <c r="CT499" s="9"/>
      <c r="CU499" s="9"/>
      <c r="CV499" s="9"/>
      <c r="CW499" s="9"/>
      <c r="CX499" s="9"/>
      <c r="CY499" s="9"/>
      <c r="CZ499" s="9"/>
      <c r="DA499" s="9"/>
      <c r="DB499" s="9"/>
      <c r="DC499" s="9"/>
      <c r="DD499" s="9"/>
      <c r="DE499" s="9"/>
      <c r="DF499" s="9"/>
      <c r="DG499" s="9"/>
      <c r="DH499" s="9"/>
      <c r="DI499" s="9"/>
      <c r="DJ499" s="9"/>
      <c r="DK499" s="9"/>
      <c r="DL499" s="9"/>
      <c r="DM499" s="9"/>
      <c r="DN499" s="9"/>
      <c r="DO499" s="9"/>
      <c r="DP499" s="9"/>
      <c r="DQ499" s="9"/>
      <c r="DR499" s="9"/>
      <c r="DS499" s="9"/>
      <c r="DT499" s="9"/>
      <c r="DU499" s="9"/>
      <c r="DV499" s="9"/>
      <c r="DW499" s="9"/>
      <c r="DX499" s="9"/>
      <c r="DY499" s="9"/>
      <c r="DZ499" s="9"/>
      <c r="EA499" s="9"/>
      <c r="EB499" s="9"/>
      <c r="EC499" s="9"/>
      <c r="ED499" s="9"/>
      <c r="EE499" s="9"/>
      <c r="EF499" s="9"/>
      <c r="EG499" s="9"/>
    </row>
    <row r="500" ht="15.75" customHeight="1">
      <c r="C500" s="8">
        <v>1.0000000000000007</v>
      </c>
      <c r="D500" s="9">
        <v>0.9990000000000008</v>
      </c>
      <c r="E500" s="9"/>
      <c r="F500" s="9">
        <v>1.0000000000000004</v>
      </c>
      <c r="G500" s="9">
        <v>0.9859999999999999</v>
      </c>
      <c r="H500" s="9">
        <v>0.9990000000000006</v>
      </c>
      <c r="I500" s="9"/>
      <c r="J500" s="9"/>
      <c r="K500" s="9"/>
      <c r="L500" s="9"/>
      <c r="M500" s="9"/>
      <c r="N500" s="9"/>
      <c r="O500" s="9">
        <v>0.9990000000000007</v>
      </c>
      <c r="P500" s="9">
        <v>0.9980000000000007</v>
      </c>
      <c r="Q500" s="9">
        <v>1.0000000000000004</v>
      </c>
      <c r="R500" s="10"/>
      <c r="S500" s="9">
        <v>1.0</v>
      </c>
      <c r="T500" s="9">
        <v>1.0000000000000007</v>
      </c>
      <c r="U500" s="10"/>
      <c r="V500" s="9">
        <v>1.0050000000000001</v>
      </c>
      <c r="W500" s="9">
        <v>1.0000000000000007</v>
      </c>
      <c r="X500" s="10"/>
      <c r="Y500" s="9">
        <v>0.9890000000000003</v>
      </c>
      <c r="Z500" s="9">
        <v>1.0000000000000004</v>
      </c>
      <c r="AA500" s="10"/>
      <c r="AB500" s="9">
        <v>1.0080000000000005</v>
      </c>
      <c r="AC500" s="9">
        <v>1.0000000000000007</v>
      </c>
      <c r="AD500" s="10"/>
      <c r="AE500" s="9">
        <v>0.9700000000000006</v>
      </c>
      <c r="AF500" s="9"/>
      <c r="AG500" s="9">
        <v>1.0000000000000007</v>
      </c>
      <c r="AH500" s="9">
        <v>1.0160000000000002</v>
      </c>
      <c r="AI500" s="9"/>
      <c r="AJ500" s="9">
        <v>1.0000000000000007</v>
      </c>
      <c r="AK500" s="9">
        <v>0.9940000000000007</v>
      </c>
      <c r="AL500" s="9">
        <v>1.0000000000000004</v>
      </c>
      <c r="AM500" s="9"/>
      <c r="AN500" s="9">
        <v>1.0000000000000004</v>
      </c>
      <c r="AO500" s="9"/>
      <c r="AP500" s="9"/>
      <c r="AQ500" s="9">
        <v>1.0000000000000004</v>
      </c>
      <c r="AR500" s="9"/>
      <c r="AS500" s="9">
        <v>1.0000000000000004</v>
      </c>
      <c r="AT500" s="9"/>
      <c r="AU500" s="9"/>
      <c r="AV500" s="9">
        <v>0.9910000000000004</v>
      </c>
      <c r="AW500" s="9"/>
      <c r="AX500" s="9">
        <v>1.0000000000000007</v>
      </c>
      <c r="AY500" s="9">
        <v>0.9680000000000005</v>
      </c>
      <c r="AZ500" s="9"/>
      <c r="BA500" s="9">
        <v>0.9950000000000006</v>
      </c>
      <c r="BB500" s="9"/>
      <c r="BC500" s="9">
        <v>1.0000000000000007</v>
      </c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  <c r="BO500" s="9"/>
      <c r="BP500" s="9"/>
      <c r="BQ500" s="9"/>
      <c r="BR500" s="9"/>
      <c r="BS500" s="9"/>
      <c r="BT500" s="9"/>
      <c r="BU500" s="9"/>
      <c r="BV500" s="9"/>
      <c r="BW500" s="9"/>
      <c r="BX500" s="9"/>
      <c r="BY500" s="9"/>
      <c r="BZ500" s="9"/>
      <c r="CA500" s="9"/>
      <c r="CB500" s="9"/>
      <c r="CC500" s="9"/>
      <c r="CD500" s="9"/>
      <c r="CE500" s="9"/>
      <c r="CF500" s="9"/>
      <c r="CG500" s="9"/>
      <c r="CH500" s="9"/>
      <c r="CI500" s="9"/>
      <c r="CJ500" s="9"/>
      <c r="CK500" s="9"/>
      <c r="CL500" s="9"/>
      <c r="CM500" s="9"/>
      <c r="CN500" s="9"/>
      <c r="CO500" s="9"/>
      <c r="CP500" s="9"/>
      <c r="CQ500" s="9"/>
      <c r="CR500" s="9"/>
      <c r="CS500" s="9"/>
      <c r="CT500" s="9"/>
      <c r="CU500" s="9"/>
      <c r="CV500" s="9"/>
      <c r="CW500" s="9"/>
      <c r="CX500" s="9"/>
      <c r="CY500" s="9"/>
      <c r="CZ500" s="9"/>
      <c r="DA500" s="9"/>
      <c r="DB500" s="9"/>
      <c r="DC500" s="9"/>
      <c r="DD500" s="9"/>
      <c r="DE500" s="9"/>
      <c r="DF500" s="9"/>
      <c r="DG500" s="9"/>
      <c r="DH500" s="9"/>
      <c r="DI500" s="9"/>
      <c r="DJ500" s="9"/>
      <c r="DK500" s="9"/>
      <c r="DL500" s="9"/>
      <c r="DM500" s="9"/>
      <c r="DN500" s="9"/>
      <c r="DO500" s="9"/>
      <c r="DP500" s="9"/>
      <c r="DQ500" s="9"/>
      <c r="DR500" s="9"/>
      <c r="DS500" s="9"/>
      <c r="DT500" s="9"/>
      <c r="DU500" s="9"/>
      <c r="DV500" s="9"/>
      <c r="DW500" s="9"/>
      <c r="DX500" s="9"/>
      <c r="DY500" s="9"/>
      <c r="DZ500" s="9"/>
      <c r="EA500" s="9"/>
      <c r="EB500" s="9"/>
      <c r="EC500" s="9"/>
      <c r="ED500" s="9"/>
      <c r="EE500" s="9"/>
      <c r="EF500" s="9"/>
      <c r="EG500" s="9"/>
    </row>
    <row r="501" ht="15.75" customHeight="1">
      <c r="C501" s="8">
        <v>1.0000000000000007</v>
      </c>
      <c r="D501" s="9">
        <v>0.9990000000000008</v>
      </c>
      <c r="E501" s="9"/>
      <c r="F501" s="9">
        <v>1.0000000000000004</v>
      </c>
      <c r="G501" s="9">
        <v>0.9859999999999999</v>
      </c>
      <c r="H501" s="9">
        <v>0.9990000000000006</v>
      </c>
      <c r="I501" s="9"/>
      <c r="J501" s="9"/>
      <c r="K501" s="9"/>
      <c r="L501" s="9"/>
      <c r="M501" s="9"/>
      <c r="N501" s="9"/>
      <c r="O501" s="9">
        <v>0.9990000000000007</v>
      </c>
      <c r="P501" s="9">
        <v>0.9980000000000007</v>
      </c>
      <c r="Q501" s="9">
        <v>1.0000000000000004</v>
      </c>
      <c r="R501" s="10"/>
      <c r="S501" s="9">
        <v>1.0</v>
      </c>
      <c r="T501" s="9">
        <v>1.0000000000000007</v>
      </c>
      <c r="U501" s="10"/>
      <c r="V501" s="9">
        <v>1.0050000000000001</v>
      </c>
      <c r="W501" s="9">
        <v>1.0000000000000007</v>
      </c>
      <c r="X501" s="10"/>
      <c r="Y501" s="9">
        <v>0.9890000000000003</v>
      </c>
      <c r="Z501" s="9">
        <v>1.0000000000000004</v>
      </c>
      <c r="AA501" s="10"/>
      <c r="AB501" s="9">
        <v>1.0080000000000005</v>
      </c>
      <c r="AC501" s="9">
        <v>1.0000000000000007</v>
      </c>
      <c r="AD501" s="10"/>
      <c r="AE501" s="9">
        <v>0.9700000000000006</v>
      </c>
      <c r="AF501" s="9"/>
      <c r="AG501" s="9">
        <v>1.0000000000000007</v>
      </c>
      <c r="AH501" s="9">
        <v>1.0160000000000002</v>
      </c>
      <c r="AI501" s="9"/>
      <c r="AJ501" s="9">
        <v>1.0000000000000007</v>
      </c>
      <c r="AK501" s="9">
        <v>0.9940000000000007</v>
      </c>
      <c r="AL501" s="9">
        <v>1.0000000000000004</v>
      </c>
      <c r="AM501" s="9"/>
      <c r="AN501" s="9">
        <v>1.0000000000000004</v>
      </c>
      <c r="AO501" s="9"/>
      <c r="AP501" s="9"/>
      <c r="AQ501" s="9">
        <v>1.0000000000000004</v>
      </c>
      <c r="AR501" s="9"/>
      <c r="AS501" s="9">
        <v>1.0000000000000004</v>
      </c>
      <c r="AT501" s="9"/>
      <c r="AU501" s="9"/>
      <c r="AV501" s="9">
        <v>0.9910000000000004</v>
      </c>
      <c r="AW501" s="9"/>
      <c r="AX501" s="9">
        <v>1.0000000000000007</v>
      </c>
      <c r="AY501" s="9">
        <v>0.9680000000000005</v>
      </c>
      <c r="AZ501" s="9"/>
      <c r="BA501" s="9">
        <v>0.9950000000000006</v>
      </c>
      <c r="BB501" s="9"/>
      <c r="BC501" s="9">
        <v>1.0000000000000007</v>
      </c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  <c r="BO501" s="9"/>
      <c r="BP501" s="9"/>
      <c r="BQ501" s="9"/>
      <c r="BR501" s="9"/>
      <c r="BS501" s="9"/>
      <c r="BT501" s="9"/>
      <c r="BU501" s="9"/>
      <c r="BV501" s="9"/>
      <c r="BW501" s="9"/>
      <c r="BX501" s="9"/>
      <c r="BY501" s="9"/>
      <c r="BZ501" s="9"/>
      <c r="CA501" s="9"/>
      <c r="CB501" s="9"/>
      <c r="CC501" s="9"/>
      <c r="CD501" s="9"/>
      <c r="CE501" s="9"/>
      <c r="CF501" s="9"/>
      <c r="CG501" s="9"/>
      <c r="CH501" s="9"/>
      <c r="CI501" s="9"/>
      <c r="CJ501" s="9"/>
      <c r="CK501" s="9"/>
      <c r="CL501" s="9"/>
      <c r="CM501" s="9"/>
      <c r="CN501" s="9"/>
      <c r="CO501" s="9"/>
      <c r="CP501" s="9"/>
      <c r="CQ501" s="9"/>
      <c r="CR501" s="9"/>
      <c r="CS501" s="9"/>
      <c r="CT501" s="9"/>
      <c r="CU501" s="9"/>
      <c r="CV501" s="9"/>
      <c r="CW501" s="9"/>
      <c r="CX501" s="9"/>
      <c r="CY501" s="9"/>
      <c r="CZ501" s="9"/>
      <c r="DA501" s="9"/>
      <c r="DB501" s="9"/>
      <c r="DC501" s="9"/>
      <c r="DD501" s="9"/>
      <c r="DE501" s="9"/>
      <c r="DF501" s="9"/>
      <c r="DG501" s="9"/>
      <c r="DH501" s="9"/>
      <c r="DI501" s="9"/>
      <c r="DJ501" s="9"/>
      <c r="DK501" s="9"/>
      <c r="DL501" s="9"/>
      <c r="DM501" s="9"/>
      <c r="DN501" s="9"/>
      <c r="DO501" s="9"/>
      <c r="DP501" s="9"/>
      <c r="DQ501" s="9"/>
      <c r="DR501" s="9"/>
      <c r="DS501" s="9"/>
      <c r="DT501" s="9"/>
      <c r="DU501" s="9"/>
      <c r="DV501" s="9"/>
      <c r="DW501" s="9"/>
      <c r="DX501" s="9"/>
      <c r="DY501" s="9"/>
      <c r="DZ501" s="9"/>
      <c r="EA501" s="9"/>
      <c r="EB501" s="9"/>
      <c r="EC501" s="9"/>
      <c r="ED501" s="9"/>
      <c r="EE501" s="9"/>
      <c r="EF501" s="9"/>
      <c r="EG501" s="9"/>
    </row>
    <row r="502" ht="15.75" customHeight="1">
      <c r="C502" s="8">
        <v>1.0000000000000007</v>
      </c>
      <c r="D502" s="9">
        <v>0.9990000000000008</v>
      </c>
      <c r="E502" s="9"/>
      <c r="F502" s="9">
        <v>1.0000000000000004</v>
      </c>
      <c r="G502" s="9">
        <v>0.9859999999999999</v>
      </c>
      <c r="H502" s="9">
        <v>0.9990000000000006</v>
      </c>
      <c r="I502" s="9"/>
      <c r="J502" s="9"/>
      <c r="K502" s="9"/>
      <c r="L502" s="9"/>
      <c r="M502" s="9"/>
      <c r="N502" s="9"/>
      <c r="O502" s="9">
        <v>0.9990000000000007</v>
      </c>
      <c r="P502" s="9">
        <v>0.9980000000000007</v>
      </c>
      <c r="Q502" s="9">
        <v>1.0000000000000004</v>
      </c>
      <c r="R502" s="10"/>
      <c r="S502" s="9">
        <v>1.0</v>
      </c>
      <c r="T502" s="9">
        <v>1.0000000000000007</v>
      </c>
      <c r="U502" s="10"/>
      <c r="V502" s="9">
        <v>1.0050000000000001</v>
      </c>
      <c r="W502" s="9">
        <v>1.0000000000000007</v>
      </c>
      <c r="X502" s="10"/>
      <c r="Y502" s="9">
        <v>0.9890000000000003</v>
      </c>
      <c r="Z502" s="9">
        <v>1.0000000000000004</v>
      </c>
      <c r="AA502" s="10"/>
      <c r="AB502" s="9">
        <v>1.0080000000000005</v>
      </c>
      <c r="AC502" s="9">
        <v>1.0000000000000007</v>
      </c>
      <c r="AD502" s="10"/>
      <c r="AE502" s="9">
        <v>0.9700000000000006</v>
      </c>
      <c r="AF502" s="9"/>
      <c r="AG502" s="9">
        <v>1.0000000000000007</v>
      </c>
      <c r="AH502" s="9">
        <v>1.0160000000000002</v>
      </c>
      <c r="AI502" s="9"/>
      <c r="AJ502" s="9">
        <v>1.0000000000000007</v>
      </c>
      <c r="AK502" s="9">
        <v>0.9940000000000007</v>
      </c>
      <c r="AL502" s="9">
        <v>1.0000000000000004</v>
      </c>
      <c r="AM502" s="9"/>
      <c r="AN502" s="9">
        <v>1.0000000000000004</v>
      </c>
      <c r="AO502" s="9"/>
      <c r="AP502" s="9"/>
      <c r="AQ502" s="9">
        <v>1.0000000000000004</v>
      </c>
      <c r="AR502" s="9"/>
      <c r="AS502" s="9">
        <v>1.0000000000000004</v>
      </c>
      <c r="AT502" s="9"/>
      <c r="AU502" s="9"/>
      <c r="AV502" s="9">
        <v>0.9910000000000004</v>
      </c>
      <c r="AW502" s="9"/>
      <c r="AX502" s="9">
        <v>1.0000000000000007</v>
      </c>
      <c r="AY502" s="9">
        <v>0.9680000000000005</v>
      </c>
      <c r="AZ502" s="9"/>
      <c r="BA502" s="9">
        <v>0.9950000000000006</v>
      </c>
      <c r="BB502" s="9"/>
      <c r="BC502" s="9">
        <v>1.0000000000000007</v>
      </c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  <c r="BO502" s="9"/>
      <c r="BP502" s="9"/>
      <c r="BQ502" s="9"/>
      <c r="BR502" s="9"/>
      <c r="BS502" s="9"/>
      <c r="BT502" s="9"/>
      <c r="BU502" s="9"/>
      <c r="BV502" s="9"/>
      <c r="BW502" s="9"/>
      <c r="BX502" s="9"/>
      <c r="BY502" s="9"/>
      <c r="BZ502" s="9"/>
      <c r="CA502" s="9"/>
      <c r="CB502" s="9"/>
      <c r="CC502" s="9"/>
      <c r="CD502" s="9"/>
      <c r="CE502" s="9"/>
      <c r="CF502" s="9"/>
      <c r="CG502" s="9"/>
      <c r="CH502" s="9"/>
      <c r="CI502" s="9"/>
      <c r="CJ502" s="9"/>
      <c r="CK502" s="9"/>
      <c r="CL502" s="9"/>
      <c r="CM502" s="9"/>
      <c r="CN502" s="9"/>
      <c r="CO502" s="9"/>
      <c r="CP502" s="9"/>
      <c r="CQ502" s="9"/>
      <c r="CR502" s="9"/>
      <c r="CS502" s="9"/>
      <c r="CT502" s="9"/>
      <c r="CU502" s="9"/>
      <c r="CV502" s="9"/>
      <c r="CW502" s="9"/>
      <c r="CX502" s="9"/>
      <c r="CY502" s="9"/>
      <c r="CZ502" s="9"/>
      <c r="DA502" s="9"/>
      <c r="DB502" s="9"/>
      <c r="DC502" s="9"/>
      <c r="DD502" s="9"/>
      <c r="DE502" s="9"/>
      <c r="DF502" s="9"/>
      <c r="DG502" s="9"/>
      <c r="DH502" s="9"/>
      <c r="DI502" s="9"/>
      <c r="DJ502" s="9"/>
      <c r="DK502" s="9"/>
      <c r="DL502" s="9"/>
      <c r="DM502" s="9"/>
      <c r="DN502" s="9"/>
      <c r="DO502" s="9"/>
      <c r="DP502" s="9"/>
      <c r="DQ502" s="9"/>
      <c r="DR502" s="9"/>
      <c r="DS502" s="9"/>
      <c r="DT502" s="9"/>
      <c r="DU502" s="9"/>
      <c r="DV502" s="9"/>
      <c r="DW502" s="9"/>
      <c r="DX502" s="9"/>
      <c r="DY502" s="9"/>
      <c r="DZ502" s="9"/>
      <c r="EA502" s="9"/>
      <c r="EB502" s="9"/>
      <c r="EC502" s="9"/>
      <c r="ED502" s="9"/>
      <c r="EE502" s="9"/>
      <c r="EF502" s="9"/>
      <c r="EG502" s="9"/>
    </row>
    <row r="503" ht="15.75" customHeight="1">
      <c r="C503" s="8">
        <v>1.0000000000000007</v>
      </c>
      <c r="D503" s="9">
        <v>0.9990000000000008</v>
      </c>
      <c r="E503" s="9"/>
      <c r="F503" s="9">
        <v>1.0000000000000004</v>
      </c>
      <c r="G503" s="9">
        <v>0.9859999999999999</v>
      </c>
      <c r="H503" s="9">
        <v>0.9990000000000006</v>
      </c>
      <c r="I503" s="9"/>
      <c r="J503" s="9"/>
      <c r="K503" s="9"/>
      <c r="L503" s="9"/>
      <c r="M503" s="9"/>
      <c r="N503" s="9"/>
      <c r="O503" s="9">
        <v>0.9990000000000007</v>
      </c>
      <c r="P503" s="9">
        <v>0.9980000000000007</v>
      </c>
      <c r="Q503" s="9">
        <v>1.0000000000000004</v>
      </c>
      <c r="R503" s="10"/>
      <c r="S503" s="9">
        <v>1.0</v>
      </c>
      <c r="T503" s="9">
        <v>1.0000000000000007</v>
      </c>
      <c r="U503" s="10"/>
      <c r="V503" s="9">
        <v>1.0050000000000001</v>
      </c>
      <c r="W503" s="9">
        <v>1.0000000000000007</v>
      </c>
      <c r="X503" s="10"/>
      <c r="Y503" s="9">
        <v>0.9890000000000003</v>
      </c>
      <c r="Z503" s="9">
        <v>1.0000000000000004</v>
      </c>
      <c r="AA503" s="10"/>
      <c r="AB503" s="9">
        <v>1.0080000000000005</v>
      </c>
      <c r="AC503" s="9">
        <v>1.0000000000000007</v>
      </c>
      <c r="AD503" s="10"/>
      <c r="AE503" s="9">
        <v>0.9700000000000006</v>
      </c>
      <c r="AF503" s="9"/>
      <c r="AG503" s="9">
        <v>1.0000000000000007</v>
      </c>
      <c r="AH503" s="9">
        <v>1.0160000000000002</v>
      </c>
      <c r="AI503" s="9"/>
      <c r="AJ503" s="9">
        <v>1.0000000000000007</v>
      </c>
      <c r="AK503" s="9">
        <v>0.9940000000000007</v>
      </c>
      <c r="AL503" s="9">
        <v>1.0000000000000004</v>
      </c>
      <c r="AM503" s="9"/>
      <c r="AN503" s="9">
        <v>1.0000000000000004</v>
      </c>
      <c r="AO503" s="9"/>
      <c r="AP503" s="9"/>
      <c r="AQ503" s="9">
        <v>1.0000000000000004</v>
      </c>
      <c r="AR503" s="9"/>
      <c r="AS503" s="9">
        <v>1.0000000000000004</v>
      </c>
      <c r="AT503" s="9"/>
      <c r="AU503" s="9"/>
      <c r="AV503" s="9">
        <v>0.9910000000000004</v>
      </c>
      <c r="AW503" s="9"/>
      <c r="AX503" s="9">
        <v>1.0000000000000007</v>
      </c>
      <c r="AY503" s="9">
        <v>0.9680000000000005</v>
      </c>
      <c r="AZ503" s="9"/>
      <c r="BA503" s="9">
        <v>0.9950000000000006</v>
      </c>
      <c r="BB503" s="9"/>
      <c r="BC503" s="9">
        <v>1.0000000000000007</v>
      </c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  <c r="BO503" s="9"/>
      <c r="BP503" s="9"/>
      <c r="BQ503" s="9"/>
      <c r="BR503" s="9"/>
      <c r="BS503" s="9"/>
      <c r="BT503" s="9"/>
      <c r="BU503" s="9"/>
      <c r="BV503" s="9"/>
      <c r="BW503" s="9"/>
      <c r="BX503" s="9"/>
      <c r="BY503" s="9"/>
      <c r="BZ503" s="9"/>
      <c r="CA503" s="9"/>
      <c r="CB503" s="9"/>
      <c r="CC503" s="9"/>
      <c r="CD503" s="9"/>
      <c r="CE503" s="9"/>
      <c r="CF503" s="9"/>
      <c r="CG503" s="9"/>
      <c r="CH503" s="9"/>
      <c r="CI503" s="9"/>
      <c r="CJ503" s="9"/>
      <c r="CK503" s="9"/>
      <c r="CL503" s="9"/>
      <c r="CM503" s="9"/>
      <c r="CN503" s="9"/>
      <c r="CO503" s="9"/>
      <c r="CP503" s="9"/>
      <c r="CQ503" s="9"/>
      <c r="CR503" s="9"/>
      <c r="CS503" s="9"/>
      <c r="CT503" s="9"/>
      <c r="CU503" s="9"/>
      <c r="CV503" s="9"/>
      <c r="CW503" s="9"/>
      <c r="CX503" s="9"/>
      <c r="CY503" s="9"/>
      <c r="CZ503" s="9"/>
      <c r="DA503" s="9"/>
      <c r="DB503" s="9"/>
      <c r="DC503" s="9"/>
      <c r="DD503" s="9"/>
      <c r="DE503" s="9"/>
      <c r="DF503" s="9"/>
      <c r="DG503" s="9"/>
      <c r="DH503" s="9"/>
      <c r="DI503" s="9"/>
      <c r="DJ503" s="9"/>
      <c r="DK503" s="9"/>
      <c r="DL503" s="9"/>
      <c r="DM503" s="9"/>
      <c r="DN503" s="9"/>
      <c r="DO503" s="9"/>
      <c r="DP503" s="9"/>
      <c r="DQ503" s="9"/>
      <c r="DR503" s="9"/>
      <c r="DS503" s="9"/>
      <c r="DT503" s="9"/>
      <c r="DU503" s="9"/>
      <c r="DV503" s="9"/>
      <c r="DW503" s="9"/>
      <c r="DX503" s="9"/>
      <c r="DY503" s="9"/>
      <c r="DZ503" s="9"/>
      <c r="EA503" s="9"/>
      <c r="EB503" s="9"/>
      <c r="EC503" s="9"/>
      <c r="ED503" s="9"/>
      <c r="EE503" s="9"/>
      <c r="EF503" s="9"/>
      <c r="EG503" s="9"/>
    </row>
    <row r="504" ht="15.75" customHeight="1">
      <c r="C504" s="8">
        <v>1.0000000000000007</v>
      </c>
      <c r="D504" s="9">
        <v>0.9990000000000008</v>
      </c>
      <c r="E504" s="9"/>
      <c r="F504" s="9">
        <v>1.0000000000000004</v>
      </c>
      <c r="G504" s="9">
        <v>0.9859999999999999</v>
      </c>
      <c r="H504" s="9">
        <v>0.9990000000000006</v>
      </c>
      <c r="I504" s="9"/>
      <c r="J504" s="9"/>
      <c r="K504" s="9"/>
      <c r="L504" s="9"/>
      <c r="M504" s="9"/>
      <c r="N504" s="9"/>
      <c r="O504" s="9">
        <v>0.9990000000000007</v>
      </c>
      <c r="P504" s="9">
        <v>0.9980000000000007</v>
      </c>
      <c r="Q504" s="9">
        <v>1.0000000000000004</v>
      </c>
      <c r="R504" s="10"/>
      <c r="S504" s="9">
        <v>1.0</v>
      </c>
      <c r="T504" s="9">
        <v>1.0000000000000007</v>
      </c>
      <c r="U504" s="10"/>
      <c r="V504" s="9">
        <v>1.0050000000000001</v>
      </c>
      <c r="W504" s="9">
        <v>1.0000000000000007</v>
      </c>
      <c r="X504" s="10"/>
      <c r="Y504" s="9">
        <v>0.9890000000000003</v>
      </c>
      <c r="Z504" s="9">
        <v>1.0000000000000004</v>
      </c>
      <c r="AA504" s="10"/>
      <c r="AB504" s="9">
        <v>1.0080000000000005</v>
      </c>
      <c r="AC504" s="9">
        <v>1.0000000000000007</v>
      </c>
      <c r="AD504" s="10"/>
      <c r="AE504" s="9">
        <v>0.9700000000000006</v>
      </c>
      <c r="AF504" s="9"/>
      <c r="AG504" s="9">
        <v>1.0000000000000007</v>
      </c>
      <c r="AH504" s="9">
        <v>1.0160000000000002</v>
      </c>
      <c r="AI504" s="9"/>
      <c r="AJ504" s="9">
        <v>1.0000000000000007</v>
      </c>
      <c r="AK504" s="9">
        <v>0.9940000000000007</v>
      </c>
      <c r="AL504" s="9">
        <v>1.0000000000000004</v>
      </c>
      <c r="AM504" s="9"/>
      <c r="AN504" s="9">
        <v>1.0000000000000004</v>
      </c>
      <c r="AO504" s="9"/>
      <c r="AP504" s="9"/>
      <c r="AQ504" s="9">
        <v>1.0000000000000004</v>
      </c>
      <c r="AR504" s="9"/>
      <c r="AS504" s="9">
        <v>1.0000000000000004</v>
      </c>
      <c r="AT504" s="9"/>
      <c r="AU504" s="9"/>
      <c r="AV504" s="9">
        <v>0.9910000000000004</v>
      </c>
      <c r="AW504" s="9"/>
      <c r="AX504" s="9">
        <v>1.0000000000000007</v>
      </c>
      <c r="AY504" s="9">
        <v>0.9680000000000005</v>
      </c>
      <c r="AZ504" s="9"/>
      <c r="BA504" s="9">
        <v>0.9950000000000006</v>
      </c>
      <c r="BB504" s="9"/>
      <c r="BC504" s="9">
        <v>1.0000000000000007</v>
      </c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  <c r="BO504" s="9"/>
      <c r="BP504" s="9"/>
      <c r="BQ504" s="9"/>
      <c r="BR504" s="9"/>
      <c r="BS504" s="9"/>
      <c r="BT504" s="9"/>
      <c r="BU504" s="9"/>
      <c r="BV504" s="9"/>
      <c r="BW504" s="9"/>
      <c r="BX504" s="9"/>
      <c r="BY504" s="9"/>
      <c r="BZ504" s="9"/>
      <c r="CA504" s="9"/>
      <c r="CB504" s="9"/>
      <c r="CC504" s="9"/>
      <c r="CD504" s="9"/>
      <c r="CE504" s="9"/>
      <c r="CF504" s="9"/>
      <c r="CG504" s="9"/>
      <c r="CH504" s="9"/>
      <c r="CI504" s="9"/>
      <c r="CJ504" s="9"/>
      <c r="CK504" s="9"/>
      <c r="CL504" s="9"/>
      <c r="CM504" s="9"/>
      <c r="CN504" s="9"/>
      <c r="CO504" s="9"/>
      <c r="CP504" s="9"/>
      <c r="CQ504" s="9"/>
      <c r="CR504" s="9"/>
      <c r="CS504" s="9"/>
      <c r="CT504" s="9"/>
      <c r="CU504" s="9"/>
      <c r="CV504" s="9"/>
      <c r="CW504" s="9"/>
      <c r="CX504" s="9"/>
      <c r="CY504" s="9"/>
      <c r="CZ504" s="9"/>
      <c r="DA504" s="9"/>
      <c r="DB504" s="9"/>
      <c r="DC504" s="9"/>
      <c r="DD504" s="9"/>
      <c r="DE504" s="9"/>
      <c r="DF504" s="9"/>
      <c r="DG504" s="9"/>
      <c r="DH504" s="9"/>
      <c r="DI504" s="9"/>
      <c r="DJ504" s="9"/>
      <c r="DK504" s="9"/>
      <c r="DL504" s="9"/>
      <c r="DM504" s="9"/>
      <c r="DN504" s="9"/>
      <c r="DO504" s="9"/>
      <c r="DP504" s="9"/>
      <c r="DQ504" s="9"/>
      <c r="DR504" s="9"/>
      <c r="DS504" s="9"/>
      <c r="DT504" s="9"/>
      <c r="DU504" s="9"/>
      <c r="DV504" s="9"/>
      <c r="DW504" s="9"/>
      <c r="DX504" s="9"/>
      <c r="DY504" s="9"/>
      <c r="DZ504" s="9"/>
      <c r="EA504" s="9"/>
      <c r="EB504" s="9"/>
      <c r="EC504" s="9"/>
      <c r="ED504" s="9"/>
      <c r="EE504" s="9"/>
      <c r="EF504" s="9"/>
      <c r="EG504" s="9"/>
    </row>
    <row r="505" ht="15.75" customHeight="1">
      <c r="C505" s="8">
        <v>1.0000000000000007</v>
      </c>
      <c r="D505" s="9">
        <v>0.9990000000000008</v>
      </c>
      <c r="E505" s="9"/>
      <c r="F505" s="9">
        <v>1.0000000000000004</v>
      </c>
      <c r="G505" s="9">
        <v>0.9859999999999999</v>
      </c>
      <c r="H505" s="9">
        <v>0.9990000000000006</v>
      </c>
      <c r="I505" s="9"/>
      <c r="J505" s="9"/>
      <c r="K505" s="9"/>
      <c r="L505" s="9"/>
      <c r="M505" s="9"/>
      <c r="N505" s="9"/>
      <c r="O505" s="9">
        <v>0.9990000000000007</v>
      </c>
      <c r="P505" s="9">
        <v>0.9980000000000007</v>
      </c>
      <c r="Q505" s="9">
        <v>1.0000000000000004</v>
      </c>
      <c r="R505" s="10"/>
      <c r="S505" s="9">
        <v>1.0</v>
      </c>
      <c r="T505" s="9">
        <v>1.0000000000000007</v>
      </c>
      <c r="U505" s="10"/>
      <c r="V505" s="9">
        <v>1.0050000000000001</v>
      </c>
      <c r="W505" s="9">
        <v>1.0000000000000007</v>
      </c>
      <c r="X505" s="10"/>
      <c r="Y505" s="9">
        <v>0.9890000000000003</v>
      </c>
      <c r="Z505" s="9">
        <v>1.0000000000000004</v>
      </c>
      <c r="AA505" s="10"/>
      <c r="AB505" s="9">
        <v>1.0080000000000005</v>
      </c>
      <c r="AC505" s="9">
        <v>1.0000000000000007</v>
      </c>
      <c r="AD505" s="10"/>
      <c r="AE505" s="9">
        <v>0.9700000000000006</v>
      </c>
      <c r="AF505" s="9"/>
      <c r="AG505" s="9">
        <v>1.0000000000000007</v>
      </c>
      <c r="AH505" s="9">
        <v>1.0160000000000002</v>
      </c>
      <c r="AI505" s="9"/>
      <c r="AJ505" s="9">
        <v>1.0000000000000007</v>
      </c>
      <c r="AK505" s="9">
        <v>0.9940000000000007</v>
      </c>
      <c r="AL505" s="9">
        <v>1.0000000000000004</v>
      </c>
      <c r="AM505" s="9"/>
      <c r="AN505" s="9">
        <v>1.0000000000000004</v>
      </c>
      <c r="AO505" s="9"/>
      <c r="AP505" s="9"/>
      <c r="AQ505" s="9">
        <v>1.0000000000000004</v>
      </c>
      <c r="AR505" s="9"/>
      <c r="AS505" s="9">
        <v>1.0000000000000004</v>
      </c>
      <c r="AT505" s="9"/>
      <c r="AU505" s="9"/>
      <c r="AV505" s="9">
        <v>0.9910000000000004</v>
      </c>
      <c r="AW505" s="9"/>
      <c r="AX505" s="9">
        <v>1.0000000000000007</v>
      </c>
      <c r="AY505" s="9">
        <v>0.9680000000000005</v>
      </c>
      <c r="AZ505" s="9"/>
      <c r="BA505" s="9">
        <v>0.9950000000000006</v>
      </c>
      <c r="BB505" s="9"/>
      <c r="BC505" s="9">
        <v>1.0000000000000007</v>
      </c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  <c r="BO505" s="9"/>
      <c r="BP505" s="9"/>
      <c r="BQ505" s="9"/>
      <c r="BR505" s="9"/>
      <c r="BS505" s="9"/>
      <c r="BT505" s="9"/>
      <c r="BU505" s="9"/>
      <c r="BV505" s="9"/>
      <c r="BW505" s="9"/>
      <c r="BX505" s="9"/>
      <c r="BY505" s="9"/>
      <c r="BZ505" s="9"/>
      <c r="CA505" s="9"/>
      <c r="CB505" s="9"/>
      <c r="CC505" s="9"/>
      <c r="CD505" s="9"/>
      <c r="CE505" s="9"/>
      <c r="CF505" s="9"/>
      <c r="CG505" s="9"/>
      <c r="CH505" s="9"/>
      <c r="CI505" s="9"/>
      <c r="CJ505" s="9"/>
      <c r="CK505" s="9"/>
      <c r="CL505" s="9"/>
      <c r="CM505" s="9"/>
      <c r="CN505" s="9"/>
      <c r="CO505" s="9"/>
      <c r="CP505" s="9"/>
      <c r="CQ505" s="9"/>
      <c r="CR505" s="9"/>
      <c r="CS505" s="9"/>
      <c r="CT505" s="9"/>
      <c r="CU505" s="9"/>
      <c r="CV505" s="9"/>
      <c r="CW505" s="9"/>
      <c r="CX505" s="9"/>
      <c r="CY505" s="9"/>
      <c r="CZ505" s="9"/>
      <c r="DA505" s="9"/>
      <c r="DB505" s="9"/>
      <c r="DC505" s="9"/>
      <c r="DD505" s="9"/>
      <c r="DE505" s="9"/>
      <c r="DF505" s="9"/>
      <c r="DG505" s="9"/>
      <c r="DH505" s="9"/>
      <c r="DI505" s="9"/>
      <c r="DJ505" s="9"/>
      <c r="DK505" s="9"/>
      <c r="DL505" s="9"/>
      <c r="DM505" s="9"/>
      <c r="DN505" s="9"/>
      <c r="DO505" s="9"/>
      <c r="DP505" s="9"/>
      <c r="DQ505" s="9"/>
      <c r="DR505" s="9"/>
      <c r="DS505" s="9"/>
      <c r="DT505" s="9"/>
      <c r="DU505" s="9"/>
      <c r="DV505" s="9"/>
      <c r="DW505" s="9"/>
      <c r="DX505" s="9"/>
      <c r="DY505" s="9"/>
      <c r="DZ505" s="9"/>
      <c r="EA505" s="9"/>
      <c r="EB505" s="9"/>
      <c r="EC505" s="9"/>
      <c r="ED505" s="9"/>
      <c r="EE505" s="9"/>
      <c r="EF505" s="9"/>
      <c r="EG505" s="9"/>
    </row>
    <row r="506" ht="15.75" customHeight="1">
      <c r="C506" s="8">
        <v>1.0000000000000007</v>
      </c>
      <c r="D506" s="9">
        <v>0.9990000000000008</v>
      </c>
      <c r="E506" s="9"/>
      <c r="F506" s="9">
        <v>1.0000000000000004</v>
      </c>
      <c r="G506" s="9">
        <v>0.9859999999999999</v>
      </c>
      <c r="H506" s="9">
        <v>0.9990000000000006</v>
      </c>
      <c r="I506" s="9"/>
      <c r="J506" s="9"/>
      <c r="K506" s="9"/>
      <c r="L506" s="9"/>
      <c r="M506" s="9"/>
      <c r="N506" s="9"/>
      <c r="O506" s="9">
        <v>0.9990000000000007</v>
      </c>
      <c r="P506" s="9">
        <v>0.9980000000000007</v>
      </c>
      <c r="Q506" s="9">
        <v>1.0000000000000004</v>
      </c>
      <c r="R506" s="10"/>
      <c r="S506" s="9">
        <v>1.0</v>
      </c>
      <c r="T506" s="9">
        <v>1.0000000000000007</v>
      </c>
      <c r="U506" s="10"/>
      <c r="V506" s="9">
        <v>1.0050000000000001</v>
      </c>
      <c r="W506" s="9">
        <v>1.0000000000000007</v>
      </c>
      <c r="X506" s="10"/>
      <c r="Y506" s="9">
        <v>0.9890000000000003</v>
      </c>
      <c r="Z506" s="9">
        <v>1.0000000000000004</v>
      </c>
      <c r="AA506" s="10"/>
      <c r="AB506" s="9">
        <v>1.0080000000000005</v>
      </c>
      <c r="AC506" s="9">
        <v>1.0000000000000007</v>
      </c>
      <c r="AD506" s="10"/>
      <c r="AE506" s="9">
        <v>0.9700000000000006</v>
      </c>
      <c r="AF506" s="9"/>
      <c r="AG506" s="9">
        <v>1.0000000000000007</v>
      </c>
      <c r="AH506" s="9">
        <v>1.0160000000000002</v>
      </c>
      <c r="AI506" s="9"/>
      <c r="AJ506" s="9">
        <v>1.0000000000000007</v>
      </c>
      <c r="AK506" s="9">
        <v>0.9940000000000007</v>
      </c>
      <c r="AL506" s="9">
        <v>1.0000000000000004</v>
      </c>
      <c r="AM506" s="9"/>
      <c r="AN506" s="9">
        <v>1.0000000000000004</v>
      </c>
      <c r="AO506" s="9"/>
      <c r="AP506" s="9"/>
      <c r="AQ506" s="9">
        <v>1.0000000000000004</v>
      </c>
      <c r="AR506" s="9"/>
      <c r="AS506" s="9">
        <v>1.0000000000000004</v>
      </c>
      <c r="AT506" s="9"/>
      <c r="AU506" s="9"/>
      <c r="AV506" s="9">
        <v>0.9910000000000004</v>
      </c>
      <c r="AW506" s="9"/>
      <c r="AX506" s="9">
        <v>1.0000000000000007</v>
      </c>
      <c r="AY506" s="9">
        <v>0.9680000000000005</v>
      </c>
      <c r="AZ506" s="9"/>
      <c r="BA506" s="9">
        <v>0.9950000000000006</v>
      </c>
      <c r="BB506" s="9"/>
      <c r="BC506" s="9">
        <v>1.0000000000000007</v>
      </c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  <c r="BO506" s="9"/>
      <c r="BP506" s="9"/>
      <c r="BQ506" s="9"/>
      <c r="BR506" s="9"/>
      <c r="BS506" s="9"/>
      <c r="BT506" s="9"/>
      <c r="BU506" s="9"/>
      <c r="BV506" s="9"/>
      <c r="BW506" s="9"/>
      <c r="BX506" s="9"/>
      <c r="BY506" s="9"/>
      <c r="BZ506" s="9"/>
      <c r="CA506" s="9"/>
      <c r="CB506" s="9"/>
      <c r="CC506" s="9"/>
      <c r="CD506" s="9"/>
      <c r="CE506" s="9"/>
      <c r="CF506" s="9"/>
      <c r="CG506" s="9"/>
      <c r="CH506" s="9"/>
      <c r="CI506" s="9"/>
      <c r="CJ506" s="9"/>
      <c r="CK506" s="9"/>
      <c r="CL506" s="9"/>
      <c r="CM506" s="9"/>
      <c r="CN506" s="9"/>
      <c r="CO506" s="9"/>
      <c r="CP506" s="9"/>
      <c r="CQ506" s="9"/>
      <c r="CR506" s="9"/>
      <c r="CS506" s="9"/>
      <c r="CT506" s="9"/>
      <c r="CU506" s="9"/>
      <c r="CV506" s="9"/>
      <c r="CW506" s="9"/>
      <c r="CX506" s="9"/>
      <c r="CY506" s="9"/>
      <c r="CZ506" s="9"/>
      <c r="DA506" s="9"/>
      <c r="DB506" s="9"/>
      <c r="DC506" s="9"/>
      <c r="DD506" s="9"/>
      <c r="DE506" s="9"/>
      <c r="DF506" s="9"/>
      <c r="DG506" s="9"/>
      <c r="DH506" s="9"/>
      <c r="DI506" s="9"/>
      <c r="DJ506" s="9"/>
      <c r="DK506" s="9"/>
      <c r="DL506" s="9"/>
      <c r="DM506" s="9"/>
      <c r="DN506" s="9"/>
      <c r="DO506" s="9"/>
      <c r="DP506" s="9"/>
      <c r="DQ506" s="9"/>
      <c r="DR506" s="9"/>
      <c r="DS506" s="9"/>
      <c r="DT506" s="9"/>
      <c r="DU506" s="9"/>
      <c r="DV506" s="9"/>
      <c r="DW506" s="9"/>
      <c r="DX506" s="9"/>
      <c r="DY506" s="9"/>
      <c r="DZ506" s="9"/>
      <c r="EA506" s="9"/>
      <c r="EB506" s="9"/>
      <c r="EC506" s="9"/>
      <c r="ED506" s="9"/>
      <c r="EE506" s="9"/>
      <c r="EF506" s="9"/>
      <c r="EG506" s="9"/>
    </row>
    <row r="507" ht="15.75" customHeight="1">
      <c r="C507" s="8">
        <v>1.0000000000000007</v>
      </c>
      <c r="D507" s="9">
        <v>0.9990000000000008</v>
      </c>
      <c r="E507" s="9"/>
      <c r="F507" s="9">
        <v>1.0000000000000004</v>
      </c>
      <c r="G507" s="9">
        <v>0.9859999999999999</v>
      </c>
      <c r="H507" s="9">
        <v>0.9990000000000006</v>
      </c>
      <c r="I507" s="9"/>
      <c r="J507" s="9"/>
      <c r="K507" s="9"/>
      <c r="L507" s="9"/>
      <c r="M507" s="9"/>
      <c r="N507" s="9"/>
      <c r="O507" s="9">
        <v>0.9990000000000007</v>
      </c>
      <c r="P507" s="9">
        <v>0.9980000000000007</v>
      </c>
      <c r="Q507" s="9">
        <v>1.0000000000000004</v>
      </c>
      <c r="R507" s="10"/>
      <c r="S507" s="9">
        <v>1.0</v>
      </c>
      <c r="T507" s="9">
        <v>1.0000000000000007</v>
      </c>
      <c r="U507" s="10"/>
      <c r="V507" s="9">
        <v>1.0050000000000001</v>
      </c>
      <c r="W507" s="9">
        <v>1.0000000000000007</v>
      </c>
      <c r="X507" s="10"/>
      <c r="Y507" s="9">
        <v>0.9890000000000003</v>
      </c>
      <c r="Z507" s="9">
        <v>1.0000000000000004</v>
      </c>
      <c r="AA507" s="10"/>
      <c r="AB507" s="9">
        <v>1.0080000000000005</v>
      </c>
      <c r="AC507" s="9">
        <v>1.0000000000000007</v>
      </c>
      <c r="AD507" s="10"/>
      <c r="AE507" s="9">
        <v>0.9700000000000006</v>
      </c>
      <c r="AF507" s="9"/>
      <c r="AG507" s="9">
        <v>1.0000000000000007</v>
      </c>
      <c r="AH507" s="9">
        <v>1.0160000000000002</v>
      </c>
      <c r="AI507" s="9"/>
      <c r="AJ507" s="9">
        <v>1.0000000000000007</v>
      </c>
      <c r="AK507" s="9">
        <v>0.9940000000000007</v>
      </c>
      <c r="AL507" s="9">
        <v>1.0000000000000004</v>
      </c>
      <c r="AM507" s="9"/>
      <c r="AN507" s="9">
        <v>1.0000000000000004</v>
      </c>
      <c r="AO507" s="9"/>
      <c r="AP507" s="9"/>
      <c r="AQ507" s="9">
        <v>1.0000000000000004</v>
      </c>
      <c r="AR507" s="9"/>
      <c r="AS507" s="9">
        <v>1.0000000000000004</v>
      </c>
      <c r="AT507" s="9"/>
      <c r="AU507" s="9"/>
      <c r="AV507" s="9">
        <v>0.9910000000000004</v>
      </c>
      <c r="AW507" s="9"/>
      <c r="AX507" s="9">
        <v>1.0000000000000007</v>
      </c>
      <c r="AY507" s="9">
        <v>0.9680000000000005</v>
      </c>
      <c r="AZ507" s="9"/>
      <c r="BA507" s="9">
        <v>0.9950000000000006</v>
      </c>
      <c r="BB507" s="9"/>
      <c r="BC507" s="9">
        <v>1.0000000000000007</v>
      </c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  <c r="BO507" s="9"/>
      <c r="BP507" s="9"/>
      <c r="BQ507" s="9"/>
      <c r="BR507" s="9"/>
      <c r="BS507" s="9"/>
      <c r="BT507" s="9"/>
      <c r="BU507" s="9"/>
      <c r="BV507" s="9"/>
      <c r="BW507" s="9"/>
      <c r="BX507" s="9"/>
      <c r="BY507" s="9"/>
      <c r="BZ507" s="9"/>
      <c r="CA507" s="9"/>
      <c r="CB507" s="9"/>
      <c r="CC507" s="9"/>
      <c r="CD507" s="9"/>
      <c r="CE507" s="9"/>
      <c r="CF507" s="9"/>
      <c r="CG507" s="9"/>
      <c r="CH507" s="9"/>
      <c r="CI507" s="9"/>
      <c r="CJ507" s="9"/>
      <c r="CK507" s="9"/>
      <c r="CL507" s="9"/>
      <c r="CM507" s="9"/>
      <c r="CN507" s="9"/>
      <c r="CO507" s="9"/>
      <c r="CP507" s="9"/>
      <c r="CQ507" s="9"/>
      <c r="CR507" s="9"/>
      <c r="CS507" s="9"/>
      <c r="CT507" s="9"/>
      <c r="CU507" s="9"/>
      <c r="CV507" s="9"/>
      <c r="CW507" s="9"/>
      <c r="CX507" s="9"/>
      <c r="CY507" s="9"/>
      <c r="CZ507" s="9"/>
      <c r="DA507" s="9"/>
      <c r="DB507" s="9"/>
      <c r="DC507" s="9"/>
      <c r="DD507" s="9"/>
      <c r="DE507" s="9"/>
      <c r="DF507" s="9"/>
      <c r="DG507" s="9"/>
      <c r="DH507" s="9"/>
      <c r="DI507" s="9"/>
      <c r="DJ507" s="9"/>
      <c r="DK507" s="9"/>
      <c r="DL507" s="9"/>
      <c r="DM507" s="9"/>
      <c r="DN507" s="9"/>
      <c r="DO507" s="9"/>
      <c r="DP507" s="9"/>
      <c r="DQ507" s="9"/>
      <c r="DR507" s="9"/>
      <c r="DS507" s="9"/>
      <c r="DT507" s="9"/>
      <c r="DU507" s="9"/>
      <c r="DV507" s="9"/>
      <c r="DW507" s="9"/>
      <c r="DX507" s="9"/>
      <c r="DY507" s="9"/>
      <c r="DZ507" s="9"/>
      <c r="EA507" s="9"/>
      <c r="EB507" s="9"/>
      <c r="EC507" s="9"/>
      <c r="ED507" s="9"/>
      <c r="EE507" s="9"/>
      <c r="EF507" s="9"/>
      <c r="EG507" s="9"/>
    </row>
    <row r="508" ht="15.75" customHeight="1">
      <c r="C508" s="8">
        <v>1.0000000000000007</v>
      </c>
      <c r="D508" s="9">
        <v>0.9990000000000008</v>
      </c>
      <c r="E508" s="9"/>
      <c r="F508" s="9">
        <v>1.0000000000000004</v>
      </c>
      <c r="G508" s="9">
        <v>0.9859999999999999</v>
      </c>
      <c r="H508" s="9">
        <v>0.9990000000000006</v>
      </c>
      <c r="I508" s="9"/>
      <c r="J508" s="9"/>
      <c r="K508" s="9"/>
      <c r="L508" s="9"/>
      <c r="M508" s="9"/>
      <c r="N508" s="9"/>
      <c r="O508" s="9">
        <v>0.9990000000000007</v>
      </c>
      <c r="P508" s="9">
        <v>0.9980000000000007</v>
      </c>
      <c r="Q508" s="9">
        <v>1.0000000000000004</v>
      </c>
      <c r="R508" s="10"/>
      <c r="S508" s="9">
        <v>1.0</v>
      </c>
      <c r="T508" s="9">
        <v>1.0000000000000007</v>
      </c>
      <c r="U508" s="10"/>
      <c r="V508" s="9">
        <v>1.0050000000000001</v>
      </c>
      <c r="W508" s="9">
        <v>1.0000000000000007</v>
      </c>
      <c r="X508" s="10"/>
      <c r="Y508" s="9">
        <v>0.9890000000000003</v>
      </c>
      <c r="Z508" s="9">
        <v>1.0000000000000004</v>
      </c>
      <c r="AA508" s="10"/>
      <c r="AB508" s="9">
        <v>1.0080000000000005</v>
      </c>
      <c r="AC508" s="9">
        <v>1.0000000000000007</v>
      </c>
      <c r="AD508" s="10"/>
      <c r="AE508" s="9">
        <v>0.9700000000000006</v>
      </c>
      <c r="AF508" s="9"/>
      <c r="AG508" s="9">
        <v>1.0000000000000007</v>
      </c>
      <c r="AH508" s="9">
        <v>1.0160000000000002</v>
      </c>
      <c r="AI508" s="9"/>
      <c r="AJ508" s="9">
        <v>1.0000000000000007</v>
      </c>
      <c r="AK508" s="9">
        <v>0.9940000000000007</v>
      </c>
      <c r="AL508" s="9">
        <v>1.0000000000000004</v>
      </c>
      <c r="AM508" s="9"/>
      <c r="AN508" s="9">
        <v>1.0000000000000004</v>
      </c>
      <c r="AO508" s="9"/>
      <c r="AP508" s="9"/>
      <c r="AQ508" s="9">
        <v>1.0000000000000004</v>
      </c>
      <c r="AR508" s="9"/>
      <c r="AS508" s="9">
        <v>1.0000000000000004</v>
      </c>
      <c r="AT508" s="9"/>
      <c r="AU508" s="9"/>
      <c r="AV508" s="9">
        <v>0.9910000000000004</v>
      </c>
      <c r="AW508" s="9"/>
      <c r="AX508" s="9">
        <v>1.0000000000000007</v>
      </c>
      <c r="AY508" s="9">
        <v>0.9680000000000005</v>
      </c>
      <c r="AZ508" s="9"/>
      <c r="BA508" s="9">
        <v>0.9950000000000006</v>
      </c>
      <c r="BB508" s="9"/>
      <c r="BC508" s="9">
        <v>1.0000000000000007</v>
      </c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  <c r="BO508" s="9"/>
      <c r="BP508" s="9"/>
      <c r="BQ508" s="9"/>
      <c r="BR508" s="9"/>
      <c r="BS508" s="9"/>
      <c r="BT508" s="9"/>
      <c r="BU508" s="9"/>
      <c r="BV508" s="9"/>
      <c r="BW508" s="9"/>
      <c r="BX508" s="9"/>
      <c r="BY508" s="9"/>
      <c r="BZ508" s="9"/>
      <c r="CA508" s="9"/>
      <c r="CB508" s="9"/>
      <c r="CC508" s="9"/>
      <c r="CD508" s="9"/>
      <c r="CE508" s="9"/>
      <c r="CF508" s="9"/>
      <c r="CG508" s="9"/>
      <c r="CH508" s="9"/>
      <c r="CI508" s="9"/>
      <c r="CJ508" s="9"/>
      <c r="CK508" s="9"/>
      <c r="CL508" s="9"/>
      <c r="CM508" s="9"/>
      <c r="CN508" s="9"/>
      <c r="CO508" s="9"/>
      <c r="CP508" s="9"/>
      <c r="CQ508" s="9"/>
      <c r="CR508" s="9"/>
      <c r="CS508" s="9"/>
      <c r="CT508" s="9"/>
      <c r="CU508" s="9"/>
      <c r="CV508" s="9"/>
      <c r="CW508" s="9"/>
      <c r="CX508" s="9"/>
      <c r="CY508" s="9"/>
      <c r="CZ508" s="9"/>
      <c r="DA508" s="9"/>
      <c r="DB508" s="9"/>
      <c r="DC508" s="9"/>
      <c r="DD508" s="9"/>
      <c r="DE508" s="9"/>
      <c r="DF508" s="9"/>
      <c r="DG508" s="9"/>
      <c r="DH508" s="9"/>
      <c r="DI508" s="9"/>
      <c r="DJ508" s="9"/>
      <c r="DK508" s="9"/>
      <c r="DL508" s="9"/>
      <c r="DM508" s="9"/>
      <c r="DN508" s="9"/>
      <c r="DO508" s="9"/>
      <c r="DP508" s="9"/>
      <c r="DQ508" s="9"/>
      <c r="DR508" s="9"/>
      <c r="DS508" s="9"/>
      <c r="DT508" s="9"/>
      <c r="DU508" s="9"/>
      <c r="DV508" s="9"/>
      <c r="DW508" s="9"/>
      <c r="DX508" s="9"/>
      <c r="DY508" s="9"/>
      <c r="DZ508" s="9"/>
      <c r="EA508" s="9"/>
      <c r="EB508" s="9"/>
      <c r="EC508" s="9"/>
      <c r="ED508" s="9"/>
      <c r="EE508" s="9"/>
      <c r="EF508" s="9"/>
      <c r="EG508" s="9"/>
    </row>
    <row r="509" ht="15.75" customHeight="1">
      <c r="C509" s="8">
        <v>1.0000000000000007</v>
      </c>
      <c r="D509" s="9">
        <v>1.0000000000000007</v>
      </c>
      <c r="E509" s="9"/>
      <c r="F509" s="9">
        <v>1.0000000000000004</v>
      </c>
      <c r="G509" s="9">
        <v>0.9859999999999999</v>
      </c>
      <c r="H509" s="9">
        <v>0.9990000000000006</v>
      </c>
      <c r="I509" s="9"/>
      <c r="J509" s="9"/>
      <c r="K509" s="9"/>
      <c r="L509" s="9"/>
      <c r="M509" s="9"/>
      <c r="N509" s="9"/>
      <c r="O509" s="9">
        <v>0.9990000000000007</v>
      </c>
      <c r="P509" s="9">
        <v>0.9980000000000007</v>
      </c>
      <c r="Q509" s="9">
        <v>1.0000000000000004</v>
      </c>
      <c r="R509" s="10"/>
      <c r="S509" s="9">
        <v>1.0</v>
      </c>
      <c r="T509" s="9">
        <v>1.0000000000000007</v>
      </c>
      <c r="U509" s="10"/>
      <c r="V509" s="9">
        <v>1.0050000000000001</v>
      </c>
      <c r="W509" s="9">
        <v>1.0000000000000007</v>
      </c>
      <c r="X509" s="10"/>
      <c r="Y509" s="9">
        <v>0.9890000000000003</v>
      </c>
      <c r="Z509" s="9">
        <v>1.0000000000000004</v>
      </c>
      <c r="AA509" s="10"/>
      <c r="AB509" s="9">
        <v>1.0080000000000005</v>
      </c>
      <c r="AC509" s="9">
        <v>1.0000000000000007</v>
      </c>
      <c r="AD509" s="10"/>
      <c r="AE509" s="9">
        <v>0.9700000000000006</v>
      </c>
      <c r="AF509" s="9"/>
      <c r="AG509" s="9">
        <v>1.0000000000000007</v>
      </c>
      <c r="AH509" s="9">
        <v>1.0160000000000002</v>
      </c>
      <c r="AI509" s="9"/>
      <c r="AJ509" s="9">
        <v>1.0000000000000007</v>
      </c>
      <c r="AK509" s="9">
        <v>0.9940000000000007</v>
      </c>
      <c r="AL509" s="9">
        <v>1.0000000000000004</v>
      </c>
      <c r="AM509" s="9"/>
      <c r="AN509" s="9">
        <v>1.0000000000000004</v>
      </c>
      <c r="AO509" s="9"/>
      <c r="AP509" s="9"/>
      <c r="AQ509" s="9">
        <v>1.0000000000000004</v>
      </c>
      <c r="AR509" s="9"/>
      <c r="AS509" s="9">
        <v>1.0000000000000004</v>
      </c>
      <c r="AT509" s="9"/>
      <c r="AU509" s="9"/>
      <c r="AV509" s="9">
        <v>0.9910000000000004</v>
      </c>
      <c r="AW509" s="9"/>
      <c r="AX509" s="9">
        <v>1.0000000000000007</v>
      </c>
      <c r="AY509" s="9">
        <v>0.9680000000000005</v>
      </c>
      <c r="AZ509" s="9"/>
      <c r="BA509" s="9">
        <v>0.9950000000000006</v>
      </c>
      <c r="BB509" s="9"/>
      <c r="BC509" s="9">
        <v>1.0000000000000007</v>
      </c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  <c r="BO509" s="9"/>
      <c r="BP509" s="9"/>
      <c r="BQ509" s="9"/>
      <c r="BR509" s="9"/>
      <c r="BS509" s="9"/>
      <c r="BT509" s="9"/>
      <c r="BU509" s="9"/>
      <c r="BV509" s="9"/>
      <c r="BW509" s="9"/>
      <c r="BX509" s="9"/>
      <c r="BY509" s="9"/>
      <c r="BZ509" s="9"/>
      <c r="CA509" s="9"/>
      <c r="CB509" s="9"/>
      <c r="CC509" s="9"/>
      <c r="CD509" s="9"/>
      <c r="CE509" s="9"/>
      <c r="CF509" s="9"/>
      <c r="CG509" s="9"/>
      <c r="CH509" s="9"/>
      <c r="CI509" s="9"/>
      <c r="CJ509" s="9"/>
      <c r="CK509" s="9"/>
      <c r="CL509" s="9"/>
      <c r="CM509" s="9"/>
      <c r="CN509" s="9"/>
      <c r="CO509" s="9"/>
      <c r="CP509" s="9"/>
      <c r="CQ509" s="9"/>
      <c r="CR509" s="9"/>
      <c r="CS509" s="9"/>
      <c r="CT509" s="9"/>
      <c r="CU509" s="9"/>
      <c r="CV509" s="9"/>
      <c r="CW509" s="9"/>
      <c r="CX509" s="9"/>
      <c r="CY509" s="9"/>
      <c r="CZ509" s="9"/>
      <c r="DA509" s="9"/>
      <c r="DB509" s="9"/>
      <c r="DC509" s="9"/>
      <c r="DD509" s="9"/>
      <c r="DE509" s="9"/>
      <c r="DF509" s="9"/>
      <c r="DG509" s="9"/>
      <c r="DH509" s="9"/>
      <c r="DI509" s="9"/>
      <c r="DJ509" s="9"/>
      <c r="DK509" s="9"/>
      <c r="DL509" s="9"/>
      <c r="DM509" s="9"/>
      <c r="DN509" s="9"/>
      <c r="DO509" s="9"/>
      <c r="DP509" s="9"/>
      <c r="DQ509" s="9"/>
      <c r="DR509" s="9"/>
      <c r="DS509" s="9"/>
      <c r="DT509" s="9"/>
      <c r="DU509" s="9"/>
      <c r="DV509" s="9"/>
      <c r="DW509" s="9"/>
      <c r="DX509" s="9"/>
      <c r="DY509" s="9"/>
      <c r="DZ509" s="9"/>
      <c r="EA509" s="9"/>
      <c r="EB509" s="9"/>
      <c r="EC509" s="9"/>
      <c r="ED509" s="9"/>
      <c r="EE509" s="9"/>
      <c r="EF509" s="9"/>
      <c r="EG509" s="9"/>
    </row>
    <row r="510" ht="15.75" customHeight="1">
      <c r="C510" s="8">
        <v>1.0000000000000007</v>
      </c>
      <c r="D510" s="9">
        <v>1.0000000000000007</v>
      </c>
      <c r="E510" s="9"/>
      <c r="F510" s="9">
        <v>1.0000000000000004</v>
      </c>
      <c r="G510" s="9">
        <v>0.9859999999999999</v>
      </c>
      <c r="H510" s="9">
        <v>0.9990000000000006</v>
      </c>
      <c r="I510" s="9"/>
      <c r="J510" s="9"/>
      <c r="K510" s="9"/>
      <c r="L510" s="9"/>
      <c r="M510" s="9"/>
      <c r="N510" s="9"/>
      <c r="O510" s="9">
        <v>0.9990000000000007</v>
      </c>
      <c r="P510" s="9">
        <v>0.9980000000000007</v>
      </c>
      <c r="Q510" s="9">
        <v>1.0000000000000004</v>
      </c>
      <c r="R510" s="10"/>
      <c r="S510" s="9">
        <v>1.0</v>
      </c>
      <c r="T510" s="9">
        <v>1.0000000000000007</v>
      </c>
      <c r="U510" s="10"/>
      <c r="V510" s="9">
        <v>1.0050000000000001</v>
      </c>
      <c r="W510" s="9">
        <v>1.0000000000000007</v>
      </c>
      <c r="X510" s="10"/>
      <c r="Y510" s="9">
        <v>0.9890000000000003</v>
      </c>
      <c r="Z510" s="9">
        <v>1.0000000000000004</v>
      </c>
      <c r="AA510" s="10"/>
      <c r="AB510" s="9">
        <v>1.0080000000000005</v>
      </c>
      <c r="AC510" s="9">
        <v>1.0000000000000007</v>
      </c>
      <c r="AD510" s="10"/>
      <c r="AE510" s="9">
        <v>0.9700000000000006</v>
      </c>
      <c r="AF510" s="9"/>
      <c r="AG510" s="9">
        <v>1.0000000000000007</v>
      </c>
      <c r="AH510" s="9">
        <v>1.0160000000000002</v>
      </c>
      <c r="AI510" s="9"/>
      <c r="AJ510" s="9">
        <v>1.0000000000000007</v>
      </c>
      <c r="AK510" s="9">
        <v>0.9940000000000007</v>
      </c>
      <c r="AL510" s="9">
        <v>1.0000000000000004</v>
      </c>
      <c r="AM510" s="9"/>
      <c r="AN510" s="9">
        <v>1.0000000000000004</v>
      </c>
      <c r="AO510" s="9"/>
      <c r="AP510" s="9"/>
      <c r="AQ510" s="9">
        <v>1.0000000000000004</v>
      </c>
      <c r="AR510" s="9"/>
      <c r="AS510" s="9">
        <v>1.0000000000000004</v>
      </c>
      <c r="AT510" s="9"/>
      <c r="AU510" s="9"/>
      <c r="AV510" s="9">
        <v>0.9910000000000004</v>
      </c>
      <c r="AW510" s="9"/>
      <c r="AX510" s="9">
        <v>1.0000000000000007</v>
      </c>
      <c r="AY510" s="9">
        <v>0.9680000000000005</v>
      </c>
      <c r="AZ510" s="9"/>
      <c r="BA510" s="9">
        <v>0.9950000000000006</v>
      </c>
      <c r="BB510" s="9"/>
      <c r="BC510" s="9">
        <v>1.0000000000000007</v>
      </c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  <c r="BO510" s="9"/>
      <c r="BP510" s="9"/>
      <c r="BQ510" s="9"/>
      <c r="BR510" s="9"/>
      <c r="BS510" s="9"/>
      <c r="BT510" s="9"/>
      <c r="BU510" s="9"/>
      <c r="BV510" s="9"/>
      <c r="BW510" s="9"/>
      <c r="BX510" s="9"/>
      <c r="BY510" s="9"/>
      <c r="BZ510" s="9"/>
      <c r="CA510" s="9"/>
      <c r="CB510" s="9"/>
      <c r="CC510" s="9"/>
      <c r="CD510" s="9"/>
      <c r="CE510" s="9"/>
      <c r="CF510" s="9"/>
      <c r="CG510" s="9"/>
      <c r="CH510" s="9"/>
      <c r="CI510" s="9"/>
      <c r="CJ510" s="9"/>
      <c r="CK510" s="9"/>
      <c r="CL510" s="9"/>
      <c r="CM510" s="9"/>
      <c r="CN510" s="9"/>
      <c r="CO510" s="9"/>
      <c r="CP510" s="9"/>
      <c r="CQ510" s="9"/>
      <c r="CR510" s="9"/>
      <c r="CS510" s="9"/>
      <c r="CT510" s="9"/>
      <c r="CU510" s="9"/>
      <c r="CV510" s="9"/>
      <c r="CW510" s="9"/>
      <c r="CX510" s="9"/>
      <c r="CY510" s="9"/>
      <c r="CZ510" s="9"/>
      <c r="DA510" s="9"/>
      <c r="DB510" s="9"/>
      <c r="DC510" s="9"/>
      <c r="DD510" s="9"/>
      <c r="DE510" s="9"/>
      <c r="DF510" s="9"/>
      <c r="DG510" s="9"/>
      <c r="DH510" s="9"/>
      <c r="DI510" s="9"/>
      <c r="DJ510" s="9"/>
      <c r="DK510" s="9"/>
      <c r="DL510" s="9"/>
      <c r="DM510" s="9"/>
      <c r="DN510" s="9"/>
      <c r="DO510" s="9"/>
      <c r="DP510" s="9"/>
      <c r="DQ510" s="9"/>
      <c r="DR510" s="9"/>
      <c r="DS510" s="9"/>
      <c r="DT510" s="9"/>
      <c r="DU510" s="9"/>
      <c r="DV510" s="9"/>
      <c r="DW510" s="9"/>
      <c r="DX510" s="9"/>
      <c r="DY510" s="9"/>
      <c r="DZ510" s="9"/>
      <c r="EA510" s="9"/>
      <c r="EB510" s="9"/>
      <c r="EC510" s="9"/>
      <c r="ED510" s="9"/>
      <c r="EE510" s="9"/>
      <c r="EF510" s="9"/>
      <c r="EG510" s="9"/>
    </row>
    <row r="511" ht="15.75" customHeight="1">
      <c r="C511" s="8">
        <v>1.0000000000000007</v>
      </c>
      <c r="D511" s="9">
        <v>1.0000000000000007</v>
      </c>
      <c r="E511" s="9"/>
      <c r="F511" s="9">
        <v>1.0000000000000004</v>
      </c>
      <c r="G511" s="9">
        <v>0.9859999999999999</v>
      </c>
      <c r="H511" s="9">
        <v>0.9990000000000006</v>
      </c>
      <c r="I511" s="9"/>
      <c r="J511" s="9"/>
      <c r="K511" s="9"/>
      <c r="L511" s="9"/>
      <c r="M511" s="9"/>
      <c r="N511" s="9"/>
      <c r="O511" s="9">
        <v>0.9990000000000007</v>
      </c>
      <c r="P511" s="9">
        <v>0.9980000000000007</v>
      </c>
      <c r="Q511" s="9">
        <v>1.0000000000000004</v>
      </c>
      <c r="R511" s="10"/>
      <c r="S511" s="9">
        <v>1.0</v>
      </c>
      <c r="T511" s="9">
        <v>1.0000000000000007</v>
      </c>
      <c r="U511" s="10"/>
      <c r="V511" s="9">
        <v>1.0050000000000001</v>
      </c>
      <c r="W511" s="9">
        <v>1.0000000000000007</v>
      </c>
      <c r="X511" s="10"/>
      <c r="Y511" s="9">
        <v>0.9890000000000003</v>
      </c>
      <c r="Z511" s="9">
        <v>1.0000000000000004</v>
      </c>
      <c r="AA511" s="10"/>
      <c r="AB511" s="9">
        <v>1.0080000000000005</v>
      </c>
      <c r="AC511" s="9">
        <v>1.0000000000000007</v>
      </c>
      <c r="AD511" s="10"/>
      <c r="AE511" s="9">
        <v>0.9700000000000006</v>
      </c>
      <c r="AF511" s="9"/>
      <c r="AG511" s="9">
        <v>1.0000000000000007</v>
      </c>
      <c r="AH511" s="9">
        <v>1.0160000000000002</v>
      </c>
      <c r="AI511" s="9"/>
      <c r="AJ511" s="9">
        <v>1.0000000000000007</v>
      </c>
      <c r="AK511" s="9">
        <v>0.9940000000000007</v>
      </c>
      <c r="AL511" s="9">
        <v>1.0000000000000004</v>
      </c>
      <c r="AM511" s="9"/>
      <c r="AN511" s="9">
        <v>1.0000000000000004</v>
      </c>
      <c r="AO511" s="9"/>
      <c r="AP511" s="9"/>
      <c r="AQ511" s="9">
        <v>1.0000000000000004</v>
      </c>
      <c r="AR511" s="9"/>
      <c r="AS511" s="9">
        <v>1.0000000000000004</v>
      </c>
      <c r="AT511" s="9"/>
      <c r="AU511" s="9"/>
      <c r="AV511" s="9">
        <v>0.9910000000000004</v>
      </c>
      <c r="AW511" s="9"/>
      <c r="AX511" s="9">
        <v>1.0000000000000007</v>
      </c>
      <c r="AY511" s="9">
        <v>0.9680000000000005</v>
      </c>
      <c r="AZ511" s="9"/>
      <c r="BA511" s="9">
        <v>0.9950000000000006</v>
      </c>
      <c r="BB511" s="9"/>
      <c r="BC511" s="9">
        <v>1.0000000000000007</v>
      </c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  <c r="BO511" s="9"/>
      <c r="BP511" s="9"/>
      <c r="BQ511" s="9"/>
      <c r="BR511" s="9"/>
      <c r="BS511" s="9"/>
      <c r="BT511" s="9"/>
      <c r="BU511" s="9"/>
      <c r="BV511" s="9"/>
      <c r="BW511" s="9"/>
      <c r="BX511" s="9"/>
      <c r="BY511" s="9"/>
      <c r="BZ511" s="9"/>
      <c r="CA511" s="9"/>
      <c r="CB511" s="9"/>
      <c r="CC511" s="9"/>
      <c r="CD511" s="9"/>
      <c r="CE511" s="9"/>
      <c r="CF511" s="9"/>
      <c r="CG511" s="9"/>
      <c r="CH511" s="9"/>
      <c r="CI511" s="9"/>
      <c r="CJ511" s="9"/>
      <c r="CK511" s="9"/>
      <c r="CL511" s="9"/>
      <c r="CM511" s="9"/>
      <c r="CN511" s="9"/>
      <c r="CO511" s="9"/>
      <c r="CP511" s="9"/>
      <c r="CQ511" s="9"/>
      <c r="CR511" s="9"/>
      <c r="CS511" s="9"/>
      <c r="CT511" s="9"/>
      <c r="CU511" s="9"/>
      <c r="CV511" s="9"/>
      <c r="CW511" s="9"/>
      <c r="CX511" s="9"/>
      <c r="CY511" s="9"/>
      <c r="CZ511" s="9"/>
      <c r="DA511" s="9"/>
      <c r="DB511" s="9"/>
      <c r="DC511" s="9"/>
      <c r="DD511" s="9"/>
      <c r="DE511" s="9"/>
      <c r="DF511" s="9"/>
      <c r="DG511" s="9"/>
      <c r="DH511" s="9"/>
      <c r="DI511" s="9"/>
      <c r="DJ511" s="9"/>
      <c r="DK511" s="9"/>
      <c r="DL511" s="9"/>
      <c r="DM511" s="9"/>
      <c r="DN511" s="9"/>
      <c r="DO511" s="9"/>
      <c r="DP511" s="9"/>
      <c r="DQ511" s="9"/>
      <c r="DR511" s="9"/>
      <c r="DS511" s="9"/>
      <c r="DT511" s="9"/>
      <c r="DU511" s="9"/>
      <c r="DV511" s="9"/>
      <c r="DW511" s="9"/>
      <c r="DX511" s="9"/>
      <c r="DY511" s="9"/>
      <c r="DZ511" s="9"/>
      <c r="EA511" s="9"/>
      <c r="EB511" s="9"/>
      <c r="EC511" s="9"/>
      <c r="ED511" s="9"/>
      <c r="EE511" s="9"/>
      <c r="EF511" s="9"/>
      <c r="EG511" s="9"/>
    </row>
    <row r="512" ht="15.75" customHeight="1">
      <c r="C512" s="8">
        <v>1.0000000000000007</v>
      </c>
      <c r="D512" s="9">
        <v>1.0000000000000007</v>
      </c>
      <c r="E512" s="9"/>
      <c r="F512" s="9">
        <v>1.0000000000000004</v>
      </c>
      <c r="G512" s="9">
        <v>0.9859999999999999</v>
      </c>
      <c r="H512" s="9">
        <v>0.9990000000000006</v>
      </c>
      <c r="I512" s="9"/>
      <c r="J512" s="9"/>
      <c r="K512" s="9"/>
      <c r="L512" s="9"/>
      <c r="M512" s="9"/>
      <c r="N512" s="9"/>
      <c r="O512" s="9">
        <v>0.9990000000000007</v>
      </c>
      <c r="P512" s="9">
        <v>0.9980000000000007</v>
      </c>
      <c r="Q512" s="9">
        <v>1.0000000000000004</v>
      </c>
      <c r="R512" s="10"/>
      <c r="S512" s="9">
        <v>1.0</v>
      </c>
      <c r="T512" s="9">
        <v>1.0000000000000007</v>
      </c>
      <c r="U512" s="10"/>
      <c r="V512" s="9">
        <v>1.0050000000000001</v>
      </c>
      <c r="W512" s="9">
        <v>1.0000000000000007</v>
      </c>
      <c r="X512" s="10"/>
      <c r="Y512" s="9">
        <v>0.9890000000000003</v>
      </c>
      <c r="Z512" s="9">
        <v>1.0000000000000004</v>
      </c>
      <c r="AA512" s="10"/>
      <c r="AB512" s="9">
        <v>1.0080000000000005</v>
      </c>
      <c r="AC512" s="9">
        <v>1.0000000000000007</v>
      </c>
      <c r="AD512" s="10"/>
      <c r="AE512" s="9">
        <v>0.9700000000000006</v>
      </c>
      <c r="AF512" s="9"/>
      <c r="AG512" s="9">
        <v>1.0000000000000007</v>
      </c>
      <c r="AH512" s="9">
        <v>1.0160000000000002</v>
      </c>
      <c r="AI512" s="9"/>
      <c r="AJ512" s="9">
        <v>1.0000000000000007</v>
      </c>
      <c r="AK512" s="9">
        <v>0.9940000000000007</v>
      </c>
      <c r="AL512" s="9">
        <v>1.0000000000000004</v>
      </c>
      <c r="AM512" s="9"/>
      <c r="AN512" s="9">
        <v>1.0000000000000004</v>
      </c>
      <c r="AO512" s="9"/>
      <c r="AP512" s="9"/>
      <c r="AQ512" s="9">
        <v>1.0000000000000004</v>
      </c>
      <c r="AR512" s="9"/>
      <c r="AS512" s="9">
        <v>1.0000000000000004</v>
      </c>
      <c r="AT512" s="9"/>
      <c r="AU512" s="9"/>
      <c r="AV512" s="9">
        <v>0.9910000000000004</v>
      </c>
      <c r="AW512" s="9"/>
      <c r="AX512" s="9">
        <v>1.0000000000000007</v>
      </c>
      <c r="AY512" s="9">
        <v>0.9680000000000005</v>
      </c>
      <c r="AZ512" s="9"/>
      <c r="BA512" s="9">
        <v>0.9950000000000006</v>
      </c>
      <c r="BB512" s="9"/>
      <c r="BC512" s="9">
        <v>1.0000000000000007</v>
      </c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  <c r="BO512" s="9"/>
      <c r="BP512" s="9"/>
      <c r="BQ512" s="9"/>
      <c r="BR512" s="9"/>
      <c r="BS512" s="9"/>
      <c r="BT512" s="9"/>
      <c r="BU512" s="9"/>
      <c r="BV512" s="9"/>
      <c r="BW512" s="9"/>
      <c r="BX512" s="9"/>
      <c r="BY512" s="9"/>
      <c r="BZ512" s="9"/>
      <c r="CA512" s="9"/>
      <c r="CB512" s="9"/>
      <c r="CC512" s="9"/>
      <c r="CD512" s="9"/>
      <c r="CE512" s="9"/>
      <c r="CF512" s="9"/>
      <c r="CG512" s="9"/>
      <c r="CH512" s="9"/>
      <c r="CI512" s="9"/>
      <c r="CJ512" s="9"/>
      <c r="CK512" s="9"/>
      <c r="CL512" s="9"/>
      <c r="CM512" s="9"/>
      <c r="CN512" s="9"/>
      <c r="CO512" s="9"/>
      <c r="CP512" s="9"/>
      <c r="CQ512" s="9"/>
      <c r="CR512" s="9"/>
      <c r="CS512" s="9"/>
      <c r="CT512" s="9"/>
      <c r="CU512" s="9"/>
      <c r="CV512" s="9"/>
      <c r="CW512" s="9"/>
      <c r="CX512" s="9"/>
      <c r="CY512" s="9"/>
      <c r="CZ512" s="9"/>
      <c r="DA512" s="9"/>
      <c r="DB512" s="9"/>
      <c r="DC512" s="9"/>
      <c r="DD512" s="9"/>
      <c r="DE512" s="9"/>
      <c r="DF512" s="9"/>
      <c r="DG512" s="9"/>
      <c r="DH512" s="9"/>
      <c r="DI512" s="9"/>
      <c r="DJ512" s="9"/>
      <c r="DK512" s="9"/>
      <c r="DL512" s="9"/>
      <c r="DM512" s="9"/>
      <c r="DN512" s="9"/>
      <c r="DO512" s="9"/>
      <c r="DP512" s="9"/>
      <c r="DQ512" s="9"/>
      <c r="DR512" s="9"/>
      <c r="DS512" s="9"/>
      <c r="DT512" s="9"/>
      <c r="DU512" s="9"/>
      <c r="DV512" s="9"/>
      <c r="DW512" s="9"/>
      <c r="DX512" s="9"/>
      <c r="DY512" s="9"/>
      <c r="DZ512" s="9"/>
      <c r="EA512" s="9"/>
      <c r="EB512" s="9"/>
      <c r="EC512" s="9"/>
      <c r="ED512" s="9"/>
      <c r="EE512" s="9"/>
      <c r="EF512" s="9"/>
      <c r="EG512" s="9"/>
    </row>
    <row r="513" ht="15.75" customHeight="1">
      <c r="C513" s="8">
        <v>1.0000000000000007</v>
      </c>
      <c r="D513" s="9">
        <v>1.0000000000000007</v>
      </c>
      <c r="E513" s="9"/>
      <c r="F513" s="9">
        <v>1.0000000000000004</v>
      </c>
      <c r="G513" s="9">
        <v>0.9859999999999999</v>
      </c>
      <c r="H513" s="9">
        <v>0.9990000000000006</v>
      </c>
      <c r="I513" s="9"/>
      <c r="J513" s="9"/>
      <c r="K513" s="9"/>
      <c r="L513" s="9"/>
      <c r="M513" s="9"/>
      <c r="N513" s="9"/>
      <c r="O513" s="9">
        <v>0.9990000000000007</v>
      </c>
      <c r="P513" s="9">
        <v>0.9980000000000007</v>
      </c>
      <c r="Q513" s="9">
        <v>1.0000000000000004</v>
      </c>
      <c r="R513" s="10"/>
      <c r="S513" s="9">
        <v>1.0</v>
      </c>
      <c r="T513" s="9">
        <v>1.0000000000000007</v>
      </c>
      <c r="U513" s="10"/>
      <c r="V513" s="9">
        <v>1.0050000000000001</v>
      </c>
      <c r="W513" s="9">
        <v>1.0000000000000007</v>
      </c>
      <c r="X513" s="10"/>
      <c r="Y513" s="9">
        <v>0.9890000000000003</v>
      </c>
      <c r="Z513" s="9">
        <v>1.0000000000000004</v>
      </c>
      <c r="AA513" s="10"/>
      <c r="AB513" s="9">
        <v>1.0080000000000005</v>
      </c>
      <c r="AC513" s="9">
        <v>1.0000000000000007</v>
      </c>
      <c r="AD513" s="10"/>
      <c r="AE513" s="9">
        <v>0.9700000000000006</v>
      </c>
      <c r="AF513" s="9"/>
      <c r="AG513" s="9">
        <v>1.0000000000000007</v>
      </c>
      <c r="AH513" s="9">
        <v>1.0160000000000002</v>
      </c>
      <c r="AI513" s="9"/>
      <c r="AJ513" s="9">
        <v>1.0000000000000007</v>
      </c>
      <c r="AK513" s="9">
        <v>0.9940000000000007</v>
      </c>
      <c r="AL513" s="9">
        <v>1.0000000000000004</v>
      </c>
      <c r="AM513" s="9"/>
      <c r="AN513" s="9">
        <v>1.0000000000000004</v>
      </c>
      <c r="AO513" s="9"/>
      <c r="AP513" s="9"/>
      <c r="AQ513" s="9">
        <v>1.0000000000000004</v>
      </c>
      <c r="AR513" s="9"/>
      <c r="AS513" s="9">
        <v>1.0000000000000004</v>
      </c>
      <c r="AT513" s="9"/>
      <c r="AU513" s="9"/>
      <c r="AV513" s="9">
        <v>0.9910000000000004</v>
      </c>
      <c r="AW513" s="9"/>
      <c r="AX513" s="9">
        <v>1.0000000000000007</v>
      </c>
      <c r="AY513" s="9">
        <v>0.9680000000000005</v>
      </c>
      <c r="AZ513" s="9"/>
      <c r="BA513" s="9">
        <v>0.9950000000000006</v>
      </c>
      <c r="BB513" s="9"/>
      <c r="BC513" s="9">
        <v>1.0000000000000007</v>
      </c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  <c r="BO513" s="9"/>
      <c r="BP513" s="9"/>
      <c r="BQ513" s="9"/>
      <c r="BR513" s="9"/>
      <c r="BS513" s="9"/>
      <c r="BT513" s="9"/>
      <c r="BU513" s="9"/>
      <c r="BV513" s="9"/>
      <c r="BW513" s="9"/>
      <c r="BX513" s="9"/>
      <c r="BY513" s="9"/>
      <c r="BZ513" s="9"/>
      <c r="CA513" s="9"/>
      <c r="CB513" s="9"/>
      <c r="CC513" s="9"/>
      <c r="CD513" s="9"/>
      <c r="CE513" s="9"/>
      <c r="CF513" s="9"/>
      <c r="CG513" s="9"/>
      <c r="CH513" s="9"/>
      <c r="CI513" s="9"/>
      <c r="CJ513" s="9"/>
      <c r="CK513" s="9"/>
      <c r="CL513" s="9"/>
      <c r="CM513" s="9"/>
      <c r="CN513" s="9"/>
      <c r="CO513" s="9"/>
      <c r="CP513" s="9"/>
      <c r="CQ513" s="9"/>
      <c r="CR513" s="9"/>
      <c r="CS513" s="9"/>
      <c r="CT513" s="9"/>
      <c r="CU513" s="9"/>
      <c r="CV513" s="9"/>
      <c r="CW513" s="9"/>
      <c r="CX513" s="9"/>
      <c r="CY513" s="9"/>
      <c r="CZ513" s="9"/>
      <c r="DA513" s="9"/>
      <c r="DB513" s="9"/>
      <c r="DC513" s="9"/>
      <c r="DD513" s="9"/>
      <c r="DE513" s="9"/>
      <c r="DF513" s="9"/>
      <c r="DG513" s="9"/>
      <c r="DH513" s="9"/>
      <c r="DI513" s="9"/>
      <c r="DJ513" s="9"/>
      <c r="DK513" s="9"/>
      <c r="DL513" s="9"/>
      <c r="DM513" s="9"/>
      <c r="DN513" s="9"/>
      <c r="DO513" s="9"/>
      <c r="DP513" s="9"/>
      <c r="DQ513" s="9"/>
      <c r="DR513" s="9"/>
      <c r="DS513" s="9"/>
      <c r="DT513" s="9"/>
      <c r="DU513" s="9"/>
      <c r="DV513" s="9"/>
      <c r="DW513" s="9"/>
      <c r="DX513" s="9"/>
      <c r="DY513" s="9"/>
      <c r="DZ513" s="9"/>
      <c r="EA513" s="9"/>
      <c r="EB513" s="9"/>
      <c r="EC513" s="9"/>
      <c r="ED513" s="9"/>
      <c r="EE513" s="9"/>
      <c r="EF513" s="9"/>
      <c r="EG513" s="9"/>
    </row>
    <row r="514" ht="15.75" customHeight="1">
      <c r="C514" s="8">
        <v>1.0000000000000007</v>
      </c>
      <c r="D514" s="9">
        <v>1.0000000000000007</v>
      </c>
      <c r="E514" s="9"/>
      <c r="F514" s="9">
        <v>1.0000000000000004</v>
      </c>
      <c r="G514" s="9">
        <v>0.9859999999999999</v>
      </c>
      <c r="H514" s="9">
        <v>0.9990000000000006</v>
      </c>
      <c r="I514" s="9"/>
      <c r="J514" s="9"/>
      <c r="K514" s="9"/>
      <c r="L514" s="9"/>
      <c r="M514" s="9"/>
      <c r="N514" s="9"/>
      <c r="O514" s="9">
        <v>0.9990000000000007</v>
      </c>
      <c r="P514" s="9">
        <v>0.9980000000000007</v>
      </c>
      <c r="Q514" s="9">
        <v>1.0000000000000004</v>
      </c>
      <c r="R514" s="10"/>
      <c r="S514" s="9">
        <v>1.0</v>
      </c>
      <c r="T514" s="9">
        <v>1.0000000000000007</v>
      </c>
      <c r="U514" s="10"/>
      <c r="V514" s="9">
        <v>1.0050000000000001</v>
      </c>
      <c r="W514" s="9">
        <v>1.0000000000000007</v>
      </c>
      <c r="X514" s="10"/>
      <c r="Y514" s="9">
        <v>0.9890000000000003</v>
      </c>
      <c r="Z514" s="9">
        <v>1.0000000000000004</v>
      </c>
      <c r="AA514" s="10"/>
      <c r="AB514" s="9">
        <v>1.0080000000000005</v>
      </c>
      <c r="AC514" s="9">
        <v>1.0000000000000007</v>
      </c>
      <c r="AD514" s="10"/>
      <c r="AE514" s="9">
        <v>0.9700000000000006</v>
      </c>
      <c r="AF514" s="9"/>
      <c r="AG514" s="9">
        <v>1.0000000000000007</v>
      </c>
      <c r="AH514" s="9">
        <v>1.0160000000000002</v>
      </c>
      <c r="AI514" s="9"/>
      <c r="AJ514" s="9">
        <v>1.0000000000000007</v>
      </c>
      <c r="AK514" s="9">
        <v>0.9940000000000007</v>
      </c>
      <c r="AL514" s="9">
        <v>1.0000000000000004</v>
      </c>
      <c r="AM514" s="9"/>
      <c r="AN514" s="9">
        <v>1.0000000000000004</v>
      </c>
      <c r="AO514" s="9"/>
      <c r="AP514" s="9"/>
      <c r="AQ514" s="9">
        <v>1.0000000000000004</v>
      </c>
      <c r="AR514" s="9"/>
      <c r="AS514" s="9">
        <v>1.0000000000000004</v>
      </c>
      <c r="AT514" s="9"/>
      <c r="AU514" s="9"/>
      <c r="AV514" s="9">
        <v>0.9910000000000004</v>
      </c>
      <c r="AW514" s="9"/>
      <c r="AX514" s="9">
        <v>1.0000000000000007</v>
      </c>
      <c r="AY514" s="9">
        <v>0.9680000000000005</v>
      </c>
      <c r="AZ514" s="9"/>
      <c r="BA514" s="9">
        <v>0.9950000000000006</v>
      </c>
      <c r="BB514" s="9"/>
      <c r="BC514" s="9">
        <v>1.0000000000000007</v>
      </c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  <c r="BO514" s="9"/>
      <c r="BP514" s="9"/>
      <c r="BQ514" s="9"/>
      <c r="BR514" s="9"/>
      <c r="BS514" s="9"/>
      <c r="BT514" s="9"/>
      <c r="BU514" s="9"/>
      <c r="BV514" s="9"/>
      <c r="BW514" s="9"/>
      <c r="BX514" s="9"/>
      <c r="BY514" s="9"/>
      <c r="BZ514" s="9"/>
      <c r="CA514" s="9"/>
      <c r="CB514" s="9"/>
      <c r="CC514" s="9"/>
      <c r="CD514" s="9"/>
      <c r="CE514" s="9"/>
      <c r="CF514" s="9"/>
      <c r="CG514" s="9"/>
      <c r="CH514" s="9"/>
      <c r="CI514" s="9"/>
      <c r="CJ514" s="9"/>
      <c r="CK514" s="9"/>
      <c r="CL514" s="9"/>
      <c r="CM514" s="9"/>
      <c r="CN514" s="9"/>
      <c r="CO514" s="9"/>
      <c r="CP514" s="9"/>
      <c r="CQ514" s="9"/>
      <c r="CR514" s="9"/>
      <c r="CS514" s="9"/>
      <c r="CT514" s="9"/>
      <c r="CU514" s="9"/>
      <c r="CV514" s="9"/>
      <c r="CW514" s="9"/>
      <c r="CX514" s="9"/>
      <c r="CY514" s="9"/>
      <c r="CZ514" s="9"/>
      <c r="DA514" s="9"/>
      <c r="DB514" s="9"/>
      <c r="DC514" s="9"/>
      <c r="DD514" s="9"/>
      <c r="DE514" s="9"/>
      <c r="DF514" s="9"/>
      <c r="DG514" s="9"/>
      <c r="DH514" s="9"/>
      <c r="DI514" s="9"/>
      <c r="DJ514" s="9"/>
      <c r="DK514" s="9"/>
      <c r="DL514" s="9"/>
      <c r="DM514" s="9"/>
      <c r="DN514" s="9"/>
      <c r="DO514" s="9"/>
      <c r="DP514" s="9"/>
      <c r="DQ514" s="9"/>
      <c r="DR514" s="9"/>
      <c r="DS514" s="9"/>
      <c r="DT514" s="9"/>
      <c r="DU514" s="9"/>
      <c r="DV514" s="9"/>
      <c r="DW514" s="9"/>
      <c r="DX514" s="9"/>
      <c r="DY514" s="9"/>
      <c r="DZ514" s="9"/>
      <c r="EA514" s="9"/>
      <c r="EB514" s="9"/>
      <c r="EC514" s="9"/>
      <c r="ED514" s="9"/>
      <c r="EE514" s="9"/>
      <c r="EF514" s="9"/>
      <c r="EG514" s="9"/>
    </row>
    <row r="515" ht="15.75" customHeight="1">
      <c r="C515" s="8">
        <v>1.0000000000000007</v>
      </c>
      <c r="D515" s="9">
        <v>1.0000000000000007</v>
      </c>
      <c r="E515" s="9"/>
      <c r="F515" s="9">
        <v>1.0000000000000004</v>
      </c>
      <c r="G515" s="9">
        <v>0.9859999999999999</v>
      </c>
      <c r="H515" s="9">
        <v>0.9990000000000006</v>
      </c>
      <c r="I515" s="9"/>
      <c r="J515" s="9"/>
      <c r="K515" s="9"/>
      <c r="L515" s="9"/>
      <c r="M515" s="9"/>
      <c r="N515" s="9"/>
      <c r="O515" s="9">
        <v>0.9990000000000007</v>
      </c>
      <c r="P515" s="9">
        <v>0.9980000000000007</v>
      </c>
      <c r="Q515" s="9">
        <v>1.0000000000000004</v>
      </c>
      <c r="R515" s="10"/>
      <c r="S515" s="9">
        <v>1.0</v>
      </c>
      <c r="T515" s="9">
        <v>1.0000000000000007</v>
      </c>
      <c r="U515" s="10"/>
      <c r="V515" s="9">
        <v>1.0050000000000001</v>
      </c>
      <c r="W515" s="9">
        <v>1.0000000000000007</v>
      </c>
      <c r="X515" s="10"/>
      <c r="Y515" s="9">
        <v>0.9890000000000003</v>
      </c>
      <c r="Z515" s="9">
        <v>1.0000000000000004</v>
      </c>
      <c r="AA515" s="10"/>
      <c r="AB515" s="9">
        <v>1.0080000000000005</v>
      </c>
      <c r="AC515" s="9">
        <v>1.0000000000000007</v>
      </c>
      <c r="AD515" s="10"/>
      <c r="AE515" s="9">
        <v>0.9700000000000006</v>
      </c>
      <c r="AF515" s="9"/>
      <c r="AG515" s="9">
        <v>1.0000000000000007</v>
      </c>
      <c r="AH515" s="9">
        <v>1.0160000000000002</v>
      </c>
      <c r="AI515" s="9"/>
      <c r="AJ515" s="9">
        <v>1.0000000000000007</v>
      </c>
      <c r="AK515" s="9">
        <v>0.9940000000000007</v>
      </c>
      <c r="AL515" s="9">
        <v>1.0000000000000004</v>
      </c>
      <c r="AM515" s="9"/>
      <c r="AN515" s="9">
        <v>1.0000000000000004</v>
      </c>
      <c r="AO515" s="9"/>
      <c r="AP515" s="9"/>
      <c r="AQ515" s="9">
        <v>1.0000000000000004</v>
      </c>
      <c r="AR515" s="9"/>
      <c r="AS515" s="9">
        <v>1.0000000000000004</v>
      </c>
      <c r="AT515" s="9"/>
      <c r="AU515" s="9"/>
      <c r="AV515" s="9">
        <v>0.9910000000000004</v>
      </c>
      <c r="AW515" s="9"/>
      <c r="AX515" s="9">
        <v>1.0000000000000007</v>
      </c>
      <c r="AY515" s="9">
        <v>0.9680000000000005</v>
      </c>
      <c r="AZ515" s="9"/>
      <c r="BA515" s="9">
        <v>0.9950000000000006</v>
      </c>
      <c r="BB515" s="9"/>
      <c r="BC515" s="9">
        <v>1.0000000000000007</v>
      </c>
      <c r="BD515" s="9"/>
      <c r="BE515" s="9"/>
      <c r="BF515" s="9"/>
      <c r="BG515" s="9"/>
      <c r="BH515" s="9"/>
      <c r="BI515" s="9"/>
      <c r="BJ515" s="9"/>
      <c r="BK515" s="9"/>
      <c r="BL515" s="9"/>
      <c r="BM515" s="9"/>
      <c r="BN515" s="9"/>
      <c r="BO515" s="9"/>
      <c r="BP515" s="9"/>
      <c r="BQ515" s="9"/>
      <c r="BR515" s="9"/>
      <c r="BS515" s="9"/>
      <c r="BT515" s="9"/>
      <c r="BU515" s="9"/>
      <c r="BV515" s="9"/>
      <c r="BW515" s="9"/>
      <c r="BX515" s="9"/>
      <c r="BY515" s="9"/>
      <c r="BZ515" s="9"/>
      <c r="CA515" s="9"/>
      <c r="CB515" s="9"/>
      <c r="CC515" s="9"/>
      <c r="CD515" s="9"/>
      <c r="CE515" s="9"/>
      <c r="CF515" s="9"/>
      <c r="CG515" s="9"/>
      <c r="CH515" s="9"/>
      <c r="CI515" s="9"/>
      <c r="CJ515" s="9"/>
      <c r="CK515" s="9"/>
      <c r="CL515" s="9"/>
      <c r="CM515" s="9"/>
      <c r="CN515" s="9"/>
      <c r="CO515" s="9"/>
      <c r="CP515" s="9"/>
      <c r="CQ515" s="9"/>
      <c r="CR515" s="9"/>
      <c r="CS515" s="9"/>
      <c r="CT515" s="9"/>
      <c r="CU515" s="9"/>
      <c r="CV515" s="9"/>
      <c r="CW515" s="9"/>
      <c r="CX515" s="9"/>
      <c r="CY515" s="9"/>
      <c r="CZ515" s="9"/>
      <c r="DA515" s="9"/>
      <c r="DB515" s="9"/>
      <c r="DC515" s="9"/>
      <c r="DD515" s="9"/>
      <c r="DE515" s="9"/>
      <c r="DF515" s="9"/>
      <c r="DG515" s="9"/>
      <c r="DH515" s="9"/>
      <c r="DI515" s="9"/>
      <c r="DJ515" s="9"/>
      <c r="DK515" s="9"/>
      <c r="DL515" s="9"/>
      <c r="DM515" s="9"/>
      <c r="DN515" s="9"/>
      <c r="DO515" s="9"/>
      <c r="DP515" s="9"/>
      <c r="DQ515" s="9"/>
      <c r="DR515" s="9"/>
      <c r="DS515" s="9"/>
      <c r="DT515" s="9"/>
      <c r="DU515" s="9"/>
      <c r="DV515" s="9"/>
      <c r="DW515" s="9"/>
      <c r="DX515" s="9"/>
      <c r="DY515" s="9"/>
      <c r="DZ515" s="9"/>
      <c r="EA515" s="9"/>
      <c r="EB515" s="9"/>
      <c r="EC515" s="9"/>
      <c r="ED515" s="9"/>
      <c r="EE515" s="9"/>
      <c r="EF515" s="9"/>
      <c r="EG515" s="9"/>
    </row>
    <row r="516" ht="15.75" customHeight="1">
      <c r="C516" s="8">
        <v>1.0000000000000007</v>
      </c>
      <c r="D516" s="9">
        <v>1.0000000000000007</v>
      </c>
      <c r="E516" s="9"/>
      <c r="F516" s="9">
        <v>1.0000000000000004</v>
      </c>
      <c r="G516" s="9">
        <v>0.9859999999999999</v>
      </c>
      <c r="H516" s="9">
        <v>0.9990000000000006</v>
      </c>
      <c r="I516" s="9"/>
      <c r="J516" s="9"/>
      <c r="K516" s="9"/>
      <c r="L516" s="9"/>
      <c r="M516" s="9"/>
      <c r="N516" s="9"/>
      <c r="O516" s="9">
        <v>0.9990000000000007</v>
      </c>
      <c r="P516" s="9">
        <v>0.9980000000000007</v>
      </c>
      <c r="Q516" s="9">
        <v>1.0000000000000004</v>
      </c>
      <c r="R516" s="10"/>
      <c r="S516" s="9">
        <v>1.0</v>
      </c>
      <c r="T516" s="9">
        <v>1.0000000000000007</v>
      </c>
      <c r="U516" s="10"/>
      <c r="V516" s="9">
        <v>1.0050000000000001</v>
      </c>
      <c r="W516" s="9">
        <v>1.0000000000000007</v>
      </c>
      <c r="X516" s="10"/>
      <c r="Y516" s="9">
        <v>0.9890000000000003</v>
      </c>
      <c r="Z516" s="9">
        <v>1.0000000000000004</v>
      </c>
      <c r="AA516" s="10"/>
      <c r="AB516" s="9">
        <v>1.0080000000000005</v>
      </c>
      <c r="AC516" s="9">
        <v>1.0000000000000007</v>
      </c>
      <c r="AD516" s="10"/>
      <c r="AE516" s="9">
        <v>0.9700000000000006</v>
      </c>
      <c r="AF516" s="9"/>
      <c r="AG516" s="9">
        <v>1.0000000000000007</v>
      </c>
      <c r="AH516" s="9">
        <v>1.0160000000000002</v>
      </c>
      <c r="AI516" s="9"/>
      <c r="AJ516" s="9">
        <v>1.0000000000000007</v>
      </c>
      <c r="AK516" s="9">
        <v>0.9940000000000007</v>
      </c>
      <c r="AL516" s="9">
        <v>1.0000000000000004</v>
      </c>
      <c r="AM516" s="9"/>
      <c r="AN516" s="9">
        <v>1.0000000000000004</v>
      </c>
      <c r="AO516" s="9"/>
      <c r="AP516" s="9"/>
      <c r="AQ516" s="9">
        <v>1.0000000000000004</v>
      </c>
      <c r="AR516" s="9"/>
      <c r="AS516" s="9">
        <v>1.0000000000000004</v>
      </c>
      <c r="AT516" s="9"/>
      <c r="AU516" s="9"/>
      <c r="AV516" s="9">
        <v>0.9910000000000004</v>
      </c>
      <c r="AW516" s="9"/>
      <c r="AX516" s="9">
        <v>1.0000000000000007</v>
      </c>
      <c r="AY516" s="9">
        <v>0.9680000000000005</v>
      </c>
      <c r="AZ516" s="9"/>
      <c r="BA516" s="9">
        <v>0.9950000000000006</v>
      </c>
      <c r="BB516" s="9"/>
      <c r="BC516" s="9">
        <v>1.0000000000000007</v>
      </c>
      <c r="BD516" s="9"/>
      <c r="BE516" s="9"/>
      <c r="BF516" s="9"/>
      <c r="BG516" s="9"/>
      <c r="BH516" s="9"/>
      <c r="BI516" s="9"/>
      <c r="BJ516" s="9"/>
      <c r="BK516" s="9"/>
      <c r="BL516" s="9"/>
      <c r="BM516" s="9"/>
      <c r="BN516" s="9"/>
      <c r="BO516" s="9"/>
      <c r="BP516" s="9"/>
      <c r="BQ516" s="9"/>
      <c r="BR516" s="9"/>
      <c r="BS516" s="9"/>
      <c r="BT516" s="9"/>
      <c r="BU516" s="9"/>
      <c r="BV516" s="9"/>
      <c r="BW516" s="9"/>
      <c r="BX516" s="9"/>
      <c r="BY516" s="9"/>
      <c r="BZ516" s="9"/>
      <c r="CA516" s="9"/>
      <c r="CB516" s="9"/>
      <c r="CC516" s="9"/>
      <c r="CD516" s="9"/>
      <c r="CE516" s="9"/>
      <c r="CF516" s="9"/>
      <c r="CG516" s="9"/>
      <c r="CH516" s="9"/>
      <c r="CI516" s="9"/>
      <c r="CJ516" s="9"/>
      <c r="CK516" s="9"/>
      <c r="CL516" s="9"/>
      <c r="CM516" s="9"/>
      <c r="CN516" s="9"/>
      <c r="CO516" s="9"/>
      <c r="CP516" s="9"/>
      <c r="CQ516" s="9"/>
      <c r="CR516" s="9"/>
      <c r="CS516" s="9"/>
      <c r="CT516" s="9"/>
      <c r="CU516" s="9"/>
      <c r="CV516" s="9"/>
      <c r="CW516" s="9"/>
      <c r="CX516" s="9"/>
      <c r="CY516" s="9"/>
      <c r="CZ516" s="9"/>
      <c r="DA516" s="9"/>
      <c r="DB516" s="9"/>
      <c r="DC516" s="9"/>
      <c r="DD516" s="9"/>
      <c r="DE516" s="9"/>
      <c r="DF516" s="9"/>
      <c r="DG516" s="9"/>
      <c r="DH516" s="9"/>
      <c r="DI516" s="9"/>
      <c r="DJ516" s="9"/>
      <c r="DK516" s="9"/>
      <c r="DL516" s="9"/>
      <c r="DM516" s="9"/>
      <c r="DN516" s="9"/>
      <c r="DO516" s="9"/>
      <c r="DP516" s="9"/>
      <c r="DQ516" s="9"/>
      <c r="DR516" s="9"/>
      <c r="DS516" s="9"/>
      <c r="DT516" s="9"/>
      <c r="DU516" s="9"/>
      <c r="DV516" s="9"/>
      <c r="DW516" s="9"/>
      <c r="DX516" s="9"/>
      <c r="DY516" s="9"/>
      <c r="DZ516" s="9"/>
      <c r="EA516" s="9"/>
      <c r="EB516" s="9"/>
      <c r="EC516" s="9"/>
      <c r="ED516" s="9"/>
      <c r="EE516" s="9"/>
      <c r="EF516" s="9"/>
      <c r="EG516" s="9"/>
    </row>
    <row r="517" ht="15.75" customHeight="1">
      <c r="C517" s="8">
        <v>1.0000000000000007</v>
      </c>
      <c r="D517" s="9">
        <v>1.0000000000000007</v>
      </c>
      <c r="E517" s="9"/>
      <c r="F517" s="9">
        <v>1.0000000000000004</v>
      </c>
      <c r="G517" s="9">
        <v>0.9859999999999999</v>
      </c>
      <c r="H517" s="9">
        <v>0.9990000000000006</v>
      </c>
      <c r="I517" s="9"/>
      <c r="J517" s="9"/>
      <c r="K517" s="9"/>
      <c r="L517" s="9"/>
      <c r="M517" s="9"/>
      <c r="N517" s="9"/>
      <c r="O517" s="9">
        <v>0.9990000000000007</v>
      </c>
      <c r="P517" s="9">
        <v>0.9980000000000007</v>
      </c>
      <c r="Q517" s="9">
        <v>1.0000000000000004</v>
      </c>
      <c r="R517" s="10"/>
      <c r="S517" s="9">
        <v>1.0</v>
      </c>
      <c r="T517" s="9">
        <v>1.0000000000000007</v>
      </c>
      <c r="U517" s="10"/>
      <c r="V517" s="9">
        <v>1.0050000000000001</v>
      </c>
      <c r="W517" s="9">
        <v>1.0000000000000007</v>
      </c>
      <c r="X517" s="10"/>
      <c r="Y517" s="9">
        <v>0.9890000000000003</v>
      </c>
      <c r="Z517" s="9">
        <v>1.0000000000000004</v>
      </c>
      <c r="AA517" s="10"/>
      <c r="AB517" s="9">
        <v>1.0080000000000005</v>
      </c>
      <c r="AC517" s="9">
        <v>1.0000000000000007</v>
      </c>
      <c r="AD517" s="10"/>
      <c r="AE517" s="9">
        <v>0.9700000000000006</v>
      </c>
      <c r="AF517" s="9"/>
      <c r="AG517" s="9">
        <v>1.0000000000000007</v>
      </c>
      <c r="AH517" s="9">
        <v>1.0160000000000002</v>
      </c>
      <c r="AI517" s="9"/>
      <c r="AJ517" s="9">
        <v>1.0000000000000007</v>
      </c>
      <c r="AK517" s="9">
        <v>0.9940000000000007</v>
      </c>
      <c r="AL517" s="9">
        <v>1.0000000000000004</v>
      </c>
      <c r="AM517" s="9"/>
      <c r="AN517" s="9">
        <v>1.0000000000000004</v>
      </c>
      <c r="AO517" s="9"/>
      <c r="AP517" s="9"/>
      <c r="AQ517" s="9">
        <v>1.0000000000000004</v>
      </c>
      <c r="AR517" s="9"/>
      <c r="AS517" s="9">
        <v>1.0000000000000004</v>
      </c>
      <c r="AT517" s="9"/>
      <c r="AU517" s="9"/>
      <c r="AV517" s="9">
        <v>0.9910000000000004</v>
      </c>
      <c r="AW517" s="9"/>
      <c r="AX517" s="9">
        <v>1.0000000000000007</v>
      </c>
      <c r="AY517" s="9">
        <v>0.9680000000000005</v>
      </c>
      <c r="AZ517" s="9"/>
      <c r="BA517" s="9">
        <v>0.9950000000000006</v>
      </c>
      <c r="BB517" s="9"/>
      <c r="BC517" s="9">
        <v>1.0000000000000007</v>
      </c>
      <c r="BD517" s="9"/>
      <c r="BE517" s="9"/>
      <c r="BF517" s="9"/>
      <c r="BG517" s="9"/>
      <c r="BH517" s="9"/>
      <c r="BI517" s="9"/>
      <c r="BJ517" s="9"/>
      <c r="BK517" s="9"/>
      <c r="BL517" s="9"/>
      <c r="BM517" s="9"/>
      <c r="BN517" s="9"/>
      <c r="BO517" s="9"/>
      <c r="BP517" s="9"/>
      <c r="BQ517" s="9"/>
      <c r="BR517" s="9"/>
      <c r="BS517" s="9"/>
      <c r="BT517" s="9"/>
      <c r="BU517" s="9"/>
      <c r="BV517" s="9"/>
      <c r="BW517" s="9"/>
      <c r="BX517" s="9"/>
      <c r="BY517" s="9"/>
      <c r="BZ517" s="9"/>
      <c r="CA517" s="9"/>
      <c r="CB517" s="9"/>
      <c r="CC517" s="9"/>
      <c r="CD517" s="9"/>
      <c r="CE517" s="9"/>
      <c r="CF517" s="9"/>
      <c r="CG517" s="9"/>
      <c r="CH517" s="9"/>
      <c r="CI517" s="9"/>
      <c r="CJ517" s="9"/>
      <c r="CK517" s="9"/>
      <c r="CL517" s="9"/>
      <c r="CM517" s="9"/>
      <c r="CN517" s="9"/>
      <c r="CO517" s="9"/>
      <c r="CP517" s="9"/>
      <c r="CQ517" s="9"/>
      <c r="CR517" s="9"/>
      <c r="CS517" s="9"/>
      <c r="CT517" s="9"/>
      <c r="CU517" s="9"/>
      <c r="CV517" s="9"/>
      <c r="CW517" s="9"/>
      <c r="CX517" s="9"/>
      <c r="CY517" s="9"/>
      <c r="CZ517" s="9"/>
      <c r="DA517" s="9"/>
      <c r="DB517" s="9"/>
      <c r="DC517" s="9"/>
      <c r="DD517" s="9"/>
      <c r="DE517" s="9"/>
      <c r="DF517" s="9"/>
      <c r="DG517" s="9"/>
      <c r="DH517" s="9"/>
      <c r="DI517" s="9"/>
      <c r="DJ517" s="9"/>
      <c r="DK517" s="9"/>
      <c r="DL517" s="9"/>
      <c r="DM517" s="9"/>
      <c r="DN517" s="9"/>
      <c r="DO517" s="9"/>
      <c r="DP517" s="9"/>
      <c r="DQ517" s="9"/>
      <c r="DR517" s="9"/>
      <c r="DS517" s="9"/>
      <c r="DT517" s="9"/>
      <c r="DU517" s="9"/>
      <c r="DV517" s="9"/>
      <c r="DW517" s="9"/>
      <c r="DX517" s="9"/>
      <c r="DY517" s="9"/>
      <c r="DZ517" s="9"/>
      <c r="EA517" s="9"/>
      <c r="EB517" s="9"/>
      <c r="EC517" s="9"/>
      <c r="ED517" s="9"/>
      <c r="EE517" s="9"/>
      <c r="EF517" s="9"/>
      <c r="EG517" s="9"/>
    </row>
    <row r="518" ht="15.75" customHeight="1">
      <c r="C518" s="8">
        <v>1.0000000000000007</v>
      </c>
      <c r="D518" s="9">
        <v>1.0000000000000007</v>
      </c>
      <c r="E518" s="9"/>
      <c r="F518" s="9">
        <v>1.0000000000000004</v>
      </c>
      <c r="G518" s="9">
        <v>0.9859999999999999</v>
      </c>
      <c r="H518" s="9">
        <v>0.9990000000000006</v>
      </c>
      <c r="I518" s="9"/>
      <c r="J518" s="9"/>
      <c r="K518" s="9"/>
      <c r="L518" s="9"/>
      <c r="M518" s="9"/>
      <c r="N518" s="9"/>
      <c r="O518" s="9">
        <v>0.9990000000000007</v>
      </c>
      <c r="P518" s="9">
        <v>0.9980000000000007</v>
      </c>
      <c r="Q518" s="9">
        <v>1.0000000000000004</v>
      </c>
      <c r="R518" s="10"/>
      <c r="S518" s="9">
        <v>1.0</v>
      </c>
      <c r="T518" s="9">
        <v>1.0000000000000007</v>
      </c>
      <c r="U518" s="10"/>
      <c r="V518" s="9">
        <v>1.0050000000000001</v>
      </c>
      <c r="W518" s="9">
        <v>1.0000000000000007</v>
      </c>
      <c r="X518" s="10"/>
      <c r="Y518" s="9">
        <v>0.9890000000000003</v>
      </c>
      <c r="Z518" s="9">
        <v>1.0000000000000004</v>
      </c>
      <c r="AA518" s="10"/>
      <c r="AB518" s="9">
        <v>1.0080000000000005</v>
      </c>
      <c r="AC518" s="9">
        <v>1.0000000000000007</v>
      </c>
      <c r="AD518" s="10"/>
      <c r="AE518" s="9">
        <v>0.9700000000000006</v>
      </c>
      <c r="AF518" s="9"/>
      <c r="AG518" s="9">
        <v>1.0000000000000007</v>
      </c>
      <c r="AH518" s="9">
        <v>1.0160000000000002</v>
      </c>
      <c r="AI518" s="9"/>
      <c r="AJ518" s="9">
        <v>1.0000000000000007</v>
      </c>
      <c r="AK518" s="9">
        <v>0.9940000000000007</v>
      </c>
      <c r="AL518" s="9">
        <v>1.0000000000000004</v>
      </c>
      <c r="AM518" s="9"/>
      <c r="AN518" s="9">
        <v>1.0000000000000004</v>
      </c>
      <c r="AO518" s="9"/>
      <c r="AP518" s="9"/>
      <c r="AQ518" s="9">
        <v>1.0000000000000004</v>
      </c>
      <c r="AR518" s="9"/>
      <c r="AS518" s="9">
        <v>1.0000000000000004</v>
      </c>
      <c r="AT518" s="9"/>
      <c r="AU518" s="9"/>
      <c r="AV518" s="9">
        <v>0.9910000000000004</v>
      </c>
      <c r="AW518" s="9"/>
      <c r="AX518" s="9">
        <v>1.0000000000000007</v>
      </c>
      <c r="AY518" s="9">
        <v>0.9680000000000005</v>
      </c>
      <c r="AZ518" s="9"/>
      <c r="BA518" s="9">
        <v>0.9950000000000006</v>
      </c>
      <c r="BB518" s="9"/>
      <c r="BC518" s="9">
        <v>1.0000000000000007</v>
      </c>
      <c r="BD518" s="9"/>
      <c r="BE518" s="9"/>
      <c r="BF518" s="9"/>
      <c r="BG518" s="9"/>
      <c r="BH518" s="9"/>
      <c r="BI518" s="9"/>
      <c r="BJ518" s="9"/>
      <c r="BK518" s="9"/>
      <c r="BL518" s="9"/>
      <c r="BM518" s="9"/>
      <c r="BN518" s="9"/>
      <c r="BO518" s="9"/>
      <c r="BP518" s="9"/>
      <c r="BQ518" s="9"/>
      <c r="BR518" s="9"/>
      <c r="BS518" s="9"/>
      <c r="BT518" s="9"/>
      <c r="BU518" s="9"/>
      <c r="BV518" s="9"/>
      <c r="BW518" s="9"/>
      <c r="BX518" s="9"/>
      <c r="BY518" s="9"/>
      <c r="BZ518" s="9"/>
      <c r="CA518" s="9"/>
      <c r="CB518" s="9"/>
      <c r="CC518" s="9"/>
      <c r="CD518" s="9"/>
      <c r="CE518" s="9"/>
      <c r="CF518" s="9"/>
      <c r="CG518" s="9"/>
      <c r="CH518" s="9"/>
      <c r="CI518" s="9"/>
      <c r="CJ518" s="9"/>
      <c r="CK518" s="9"/>
      <c r="CL518" s="9"/>
      <c r="CM518" s="9"/>
      <c r="CN518" s="9"/>
      <c r="CO518" s="9"/>
      <c r="CP518" s="9"/>
      <c r="CQ518" s="9"/>
      <c r="CR518" s="9"/>
      <c r="CS518" s="9"/>
      <c r="CT518" s="9"/>
      <c r="CU518" s="9"/>
      <c r="CV518" s="9"/>
      <c r="CW518" s="9"/>
      <c r="CX518" s="9"/>
      <c r="CY518" s="9"/>
      <c r="CZ518" s="9"/>
      <c r="DA518" s="9"/>
      <c r="DB518" s="9"/>
      <c r="DC518" s="9"/>
      <c r="DD518" s="9"/>
      <c r="DE518" s="9"/>
      <c r="DF518" s="9"/>
      <c r="DG518" s="9"/>
      <c r="DH518" s="9"/>
      <c r="DI518" s="9"/>
      <c r="DJ518" s="9"/>
      <c r="DK518" s="9"/>
      <c r="DL518" s="9"/>
      <c r="DM518" s="9"/>
      <c r="DN518" s="9"/>
      <c r="DO518" s="9"/>
      <c r="DP518" s="9"/>
      <c r="DQ518" s="9"/>
      <c r="DR518" s="9"/>
      <c r="DS518" s="9"/>
      <c r="DT518" s="9"/>
      <c r="DU518" s="9"/>
      <c r="DV518" s="9"/>
      <c r="DW518" s="9"/>
      <c r="DX518" s="9"/>
      <c r="DY518" s="9"/>
      <c r="DZ518" s="9"/>
      <c r="EA518" s="9"/>
      <c r="EB518" s="9"/>
      <c r="EC518" s="9"/>
      <c r="ED518" s="9"/>
      <c r="EE518" s="9"/>
      <c r="EF518" s="9"/>
      <c r="EG518" s="9"/>
    </row>
    <row r="519" ht="15.75" customHeight="1">
      <c r="C519" s="8">
        <v>1.0000000000000007</v>
      </c>
      <c r="D519" s="9">
        <v>1.0000000000000007</v>
      </c>
      <c r="E519" s="9"/>
      <c r="F519" s="9">
        <v>1.0000000000000004</v>
      </c>
      <c r="G519" s="9">
        <v>0.9859999999999999</v>
      </c>
      <c r="H519" s="9">
        <v>0.9990000000000006</v>
      </c>
      <c r="I519" s="9"/>
      <c r="J519" s="9"/>
      <c r="K519" s="9"/>
      <c r="L519" s="9"/>
      <c r="M519" s="9"/>
      <c r="N519" s="9"/>
      <c r="O519" s="9">
        <v>0.9990000000000007</v>
      </c>
      <c r="P519" s="9">
        <v>0.9980000000000007</v>
      </c>
      <c r="Q519" s="9">
        <v>1.0000000000000004</v>
      </c>
      <c r="R519" s="10"/>
      <c r="S519" s="9">
        <v>1.0</v>
      </c>
      <c r="T519" s="9">
        <v>1.0000000000000007</v>
      </c>
      <c r="U519" s="10"/>
      <c r="V519" s="9">
        <v>1.0050000000000001</v>
      </c>
      <c r="W519" s="9">
        <v>1.0000000000000007</v>
      </c>
      <c r="X519" s="10"/>
      <c r="Y519" s="9">
        <v>0.9890000000000003</v>
      </c>
      <c r="Z519" s="9">
        <v>1.0000000000000004</v>
      </c>
      <c r="AA519" s="10"/>
      <c r="AB519" s="9">
        <v>1.0080000000000005</v>
      </c>
      <c r="AC519" s="9">
        <v>1.0000000000000007</v>
      </c>
      <c r="AD519" s="10"/>
      <c r="AE519" s="9">
        <v>0.9700000000000006</v>
      </c>
      <c r="AF519" s="9"/>
      <c r="AG519" s="9">
        <v>1.0000000000000007</v>
      </c>
      <c r="AH519" s="9">
        <v>1.0160000000000002</v>
      </c>
      <c r="AI519" s="9"/>
      <c r="AJ519" s="9">
        <v>1.0000000000000007</v>
      </c>
      <c r="AK519" s="9">
        <v>0.9940000000000007</v>
      </c>
      <c r="AL519" s="9">
        <v>1.0000000000000004</v>
      </c>
      <c r="AM519" s="9"/>
      <c r="AN519" s="9">
        <v>1.0000000000000004</v>
      </c>
      <c r="AO519" s="9"/>
      <c r="AP519" s="9"/>
      <c r="AQ519" s="9">
        <v>1.0000000000000004</v>
      </c>
      <c r="AR519" s="9"/>
      <c r="AS519" s="9">
        <v>1.0000000000000004</v>
      </c>
      <c r="AT519" s="9"/>
      <c r="AU519" s="9"/>
      <c r="AV519" s="9">
        <v>0.9910000000000004</v>
      </c>
      <c r="AW519" s="9"/>
      <c r="AX519" s="9">
        <v>1.0000000000000007</v>
      </c>
      <c r="AY519" s="9">
        <v>0.9680000000000005</v>
      </c>
      <c r="AZ519" s="9"/>
      <c r="BA519" s="9">
        <v>0.9950000000000006</v>
      </c>
      <c r="BB519" s="9"/>
      <c r="BC519" s="9">
        <v>1.0000000000000007</v>
      </c>
      <c r="BD519" s="9"/>
      <c r="BE519" s="9"/>
      <c r="BF519" s="9"/>
      <c r="BG519" s="9"/>
      <c r="BH519" s="9"/>
      <c r="BI519" s="9"/>
      <c r="BJ519" s="9"/>
      <c r="BK519" s="9"/>
      <c r="BL519" s="9"/>
      <c r="BM519" s="9"/>
      <c r="BN519" s="9"/>
      <c r="BO519" s="9"/>
      <c r="BP519" s="9"/>
      <c r="BQ519" s="9"/>
      <c r="BR519" s="9"/>
      <c r="BS519" s="9"/>
      <c r="BT519" s="9"/>
      <c r="BU519" s="9"/>
      <c r="BV519" s="9"/>
      <c r="BW519" s="9"/>
      <c r="BX519" s="9"/>
      <c r="BY519" s="9"/>
      <c r="BZ519" s="9"/>
      <c r="CA519" s="9"/>
      <c r="CB519" s="9"/>
      <c r="CC519" s="9"/>
      <c r="CD519" s="9"/>
      <c r="CE519" s="9"/>
      <c r="CF519" s="9"/>
      <c r="CG519" s="9"/>
      <c r="CH519" s="9"/>
      <c r="CI519" s="9"/>
      <c r="CJ519" s="9"/>
      <c r="CK519" s="9"/>
      <c r="CL519" s="9"/>
      <c r="CM519" s="9"/>
      <c r="CN519" s="9"/>
      <c r="CO519" s="9"/>
      <c r="CP519" s="9"/>
      <c r="CQ519" s="9"/>
      <c r="CR519" s="9"/>
      <c r="CS519" s="9"/>
      <c r="CT519" s="9"/>
      <c r="CU519" s="9"/>
      <c r="CV519" s="9"/>
      <c r="CW519" s="9"/>
      <c r="CX519" s="9"/>
      <c r="CY519" s="9"/>
      <c r="CZ519" s="9"/>
      <c r="DA519" s="9"/>
      <c r="DB519" s="9"/>
      <c r="DC519" s="9"/>
      <c r="DD519" s="9"/>
      <c r="DE519" s="9"/>
      <c r="DF519" s="9"/>
      <c r="DG519" s="9"/>
      <c r="DH519" s="9"/>
      <c r="DI519" s="9"/>
      <c r="DJ519" s="9"/>
      <c r="DK519" s="9"/>
      <c r="DL519" s="9"/>
      <c r="DM519" s="9"/>
      <c r="DN519" s="9"/>
      <c r="DO519" s="9"/>
      <c r="DP519" s="9"/>
      <c r="DQ519" s="9"/>
      <c r="DR519" s="9"/>
      <c r="DS519" s="9"/>
      <c r="DT519" s="9"/>
      <c r="DU519" s="9"/>
      <c r="DV519" s="9"/>
      <c r="DW519" s="9"/>
      <c r="DX519" s="9"/>
      <c r="DY519" s="9"/>
      <c r="DZ519" s="9"/>
      <c r="EA519" s="9"/>
      <c r="EB519" s="9"/>
      <c r="EC519" s="9"/>
      <c r="ED519" s="9"/>
      <c r="EE519" s="9"/>
      <c r="EF519" s="9"/>
      <c r="EG519" s="9"/>
    </row>
    <row r="520" ht="15.75" customHeight="1">
      <c r="C520" s="8">
        <v>1.0000000000000007</v>
      </c>
      <c r="D520" s="9">
        <v>1.0000000000000007</v>
      </c>
      <c r="E520" s="9"/>
      <c r="F520" s="9">
        <v>1.0000000000000004</v>
      </c>
      <c r="G520" s="9">
        <v>0.9859999999999999</v>
      </c>
      <c r="H520" s="9">
        <v>0.9990000000000006</v>
      </c>
      <c r="I520" s="9"/>
      <c r="J520" s="9"/>
      <c r="K520" s="9"/>
      <c r="L520" s="9"/>
      <c r="M520" s="9"/>
      <c r="N520" s="9"/>
      <c r="O520" s="9">
        <v>0.9990000000000007</v>
      </c>
      <c r="P520" s="9">
        <v>0.9980000000000007</v>
      </c>
      <c r="Q520" s="9">
        <v>1.0000000000000004</v>
      </c>
      <c r="R520" s="10"/>
      <c r="S520" s="9">
        <v>1.0</v>
      </c>
      <c r="T520" s="9">
        <v>1.0000000000000007</v>
      </c>
      <c r="U520" s="10"/>
      <c r="V520" s="9">
        <v>1.0050000000000001</v>
      </c>
      <c r="W520" s="9">
        <v>1.0000000000000007</v>
      </c>
      <c r="X520" s="10"/>
      <c r="Y520" s="9">
        <v>0.9890000000000003</v>
      </c>
      <c r="Z520" s="9">
        <v>1.0000000000000004</v>
      </c>
      <c r="AA520" s="10"/>
      <c r="AB520" s="9">
        <v>1.0080000000000005</v>
      </c>
      <c r="AC520" s="9">
        <v>1.0000000000000007</v>
      </c>
      <c r="AD520" s="10"/>
      <c r="AE520" s="9">
        <v>0.9700000000000006</v>
      </c>
      <c r="AF520" s="9"/>
      <c r="AG520" s="9">
        <v>1.0000000000000007</v>
      </c>
      <c r="AH520" s="9">
        <v>1.0160000000000002</v>
      </c>
      <c r="AI520" s="9"/>
      <c r="AJ520" s="9">
        <v>1.0000000000000007</v>
      </c>
      <c r="AK520" s="9">
        <v>0.9940000000000007</v>
      </c>
      <c r="AL520" s="9">
        <v>1.0000000000000004</v>
      </c>
      <c r="AM520" s="9"/>
      <c r="AN520" s="9">
        <v>1.0000000000000004</v>
      </c>
      <c r="AO520" s="9"/>
      <c r="AP520" s="9"/>
      <c r="AQ520" s="9">
        <v>1.0000000000000004</v>
      </c>
      <c r="AR520" s="9"/>
      <c r="AS520" s="9">
        <v>1.0000000000000004</v>
      </c>
      <c r="AT520" s="9"/>
      <c r="AU520" s="9"/>
      <c r="AV520" s="9">
        <v>0.9910000000000004</v>
      </c>
      <c r="AW520" s="9"/>
      <c r="AX520" s="9">
        <v>1.0000000000000007</v>
      </c>
      <c r="AY520" s="9">
        <v>0.9680000000000005</v>
      </c>
      <c r="AZ520" s="9"/>
      <c r="BA520" s="9">
        <v>0.9950000000000006</v>
      </c>
      <c r="BB520" s="9"/>
      <c r="BC520" s="9">
        <v>1.0000000000000007</v>
      </c>
      <c r="BD520" s="9"/>
      <c r="BE520" s="9"/>
      <c r="BF520" s="9"/>
      <c r="BG520" s="9"/>
      <c r="BH520" s="9"/>
      <c r="BI520" s="9"/>
      <c r="BJ520" s="9"/>
      <c r="BK520" s="9"/>
      <c r="BL520" s="9"/>
      <c r="BM520" s="9"/>
      <c r="BN520" s="9"/>
      <c r="BO520" s="9"/>
      <c r="BP520" s="9"/>
      <c r="BQ520" s="9"/>
      <c r="BR520" s="9"/>
      <c r="BS520" s="9"/>
      <c r="BT520" s="9"/>
      <c r="BU520" s="9"/>
      <c r="BV520" s="9"/>
      <c r="BW520" s="9"/>
      <c r="BX520" s="9"/>
      <c r="BY520" s="9"/>
      <c r="BZ520" s="9"/>
      <c r="CA520" s="9"/>
      <c r="CB520" s="9"/>
      <c r="CC520" s="9"/>
      <c r="CD520" s="9"/>
      <c r="CE520" s="9"/>
      <c r="CF520" s="9"/>
      <c r="CG520" s="9"/>
      <c r="CH520" s="9"/>
      <c r="CI520" s="9"/>
      <c r="CJ520" s="9"/>
      <c r="CK520" s="9"/>
      <c r="CL520" s="9"/>
      <c r="CM520" s="9"/>
      <c r="CN520" s="9"/>
      <c r="CO520" s="9"/>
      <c r="CP520" s="9"/>
      <c r="CQ520" s="9"/>
      <c r="CR520" s="9"/>
      <c r="CS520" s="9"/>
      <c r="CT520" s="9"/>
      <c r="CU520" s="9"/>
      <c r="CV520" s="9"/>
      <c r="CW520" s="9"/>
      <c r="CX520" s="9"/>
      <c r="CY520" s="9"/>
      <c r="CZ520" s="9"/>
      <c r="DA520" s="9"/>
      <c r="DB520" s="9"/>
      <c r="DC520" s="9"/>
      <c r="DD520" s="9"/>
      <c r="DE520" s="9"/>
      <c r="DF520" s="9"/>
      <c r="DG520" s="9"/>
      <c r="DH520" s="9"/>
      <c r="DI520" s="9"/>
      <c r="DJ520" s="9"/>
      <c r="DK520" s="9"/>
      <c r="DL520" s="9"/>
      <c r="DM520" s="9"/>
      <c r="DN520" s="9"/>
      <c r="DO520" s="9"/>
      <c r="DP520" s="9"/>
      <c r="DQ520" s="9"/>
      <c r="DR520" s="9"/>
      <c r="DS520" s="9"/>
      <c r="DT520" s="9"/>
      <c r="DU520" s="9"/>
      <c r="DV520" s="9"/>
      <c r="DW520" s="9"/>
      <c r="DX520" s="9"/>
      <c r="DY520" s="9"/>
      <c r="DZ520" s="9"/>
      <c r="EA520" s="9"/>
      <c r="EB520" s="9"/>
      <c r="EC520" s="9"/>
      <c r="ED520" s="9"/>
      <c r="EE520" s="9"/>
      <c r="EF520" s="9"/>
      <c r="EG520" s="9"/>
    </row>
    <row r="521" ht="15.75" customHeight="1">
      <c r="C521" s="8">
        <v>1.0000000000000007</v>
      </c>
      <c r="D521" s="9">
        <v>1.0000000000000007</v>
      </c>
      <c r="E521" s="9"/>
      <c r="F521" s="9">
        <v>1.0000000000000004</v>
      </c>
      <c r="G521" s="9">
        <v>0.9859999999999999</v>
      </c>
      <c r="H521" s="9">
        <v>0.9990000000000006</v>
      </c>
      <c r="I521" s="9"/>
      <c r="J521" s="9"/>
      <c r="K521" s="9"/>
      <c r="L521" s="9"/>
      <c r="M521" s="9"/>
      <c r="N521" s="9"/>
      <c r="O521" s="9">
        <v>0.9990000000000007</v>
      </c>
      <c r="P521" s="9">
        <v>0.9980000000000007</v>
      </c>
      <c r="Q521" s="9">
        <v>1.0000000000000004</v>
      </c>
      <c r="R521" s="10"/>
      <c r="S521" s="9">
        <v>1.0</v>
      </c>
      <c r="T521" s="9">
        <v>1.0000000000000007</v>
      </c>
      <c r="U521" s="10"/>
      <c r="V521" s="9">
        <v>1.0050000000000001</v>
      </c>
      <c r="W521" s="9">
        <v>1.0000000000000007</v>
      </c>
      <c r="X521" s="10"/>
      <c r="Y521" s="9">
        <v>0.9890000000000003</v>
      </c>
      <c r="Z521" s="9">
        <v>1.0000000000000004</v>
      </c>
      <c r="AA521" s="10"/>
      <c r="AB521" s="9">
        <v>1.0080000000000005</v>
      </c>
      <c r="AC521" s="9">
        <v>1.0000000000000007</v>
      </c>
      <c r="AD521" s="10"/>
      <c r="AE521" s="9">
        <v>0.9700000000000006</v>
      </c>
      <c r="AF521" s="9"/>
      <c r="AG521" s="9">
        <v>1.0000000000000007</v>
      </c>
      <c r="AH521" s="9">
        <v>1.0160000000000002</v>
      </c>
      <c r="AI521" s="9"/>
      <c r="AJ521" s="9">
        <v>1.0000000000000007</v>
      </c>
      <c r="AK521" s="9">
        <v>0.9940000000000007</v>
      </c>
      <c r="AL521" s="9">
        <v>1.0000000000000004</v>
      </c>
      <c r="AM521" s="9"/>
      <c r="AN521" s="9">
        <v>1.0000000000000004</v>
      </c>
      <c r="AO521" s="9"/>
      <c r="AP521" s="9"/>
      <c r="AQ521" s="9">
        <v>1.0000000000000004</v>
      </c>
      <c r="AR521" s="9"/>
      <c r="AS521" s="9">
        <v>1.0000000000000004</v>
      </c>
      <c r="AT521" s="9"/>
      <c r="AU521" s="9"/>
      <c r="AV521" s="9">
        <v>0.9910000000000004</v>
      </c>
      <c r="AW521" s="9"/>
      <c r="AX521" s="9">
        <v>1.0000000000000007</v>
      </c>
      <c r="AY521" s="9">
        <v>0.9680000000000005</v>
      </c>
      <c r="AZ521" s="9"/>
      <c r="BA521" s="9">
        <v>0.9950000000000006</v>
      </c>
      <c r="BB521" s="9"/>
      <c r="BC521" s="9">
        <v>1.0000000000000007</v>
      </c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9"/>
      <c r="BO521" s="9"/>
      <c r="BP521" s="9"/>
      <c r="BQ521" s="9"/>
      <c r="BR521" s="9"/>
      <c r="BS521" s="9"/>
      <c r="BT521" s="9"/>
      <c r="BU521" s="9"/>
      <c r="BV521" s="9"/>
      <c r="BW521" s="9"/>
      <c r="BX521" s="9"/>
      <c r="BY521" s="9"/>
      <c r="BZ521" s="9"/>
      <c r="CA521" s="9"/>
      <c r="CB521" s="9"/>
      <c r="CC521" s="9"/>
      <c r="CD521" s="9"/>
      <c r="CE521" s="9"/>
      <c r="CF521" s="9"/>
      <c r="CG521" s="9"/>
      <c r="CH521" s="9"/>
      <c r="CI521" s="9"/>
      <c r="CJ521" s="9"/>
      <c r="CK521" s="9"/>
      <c r="CL521" s="9"/>
      <c r="CM521" s="9"/>
      <c r="CN521" s="9"/>
      <c r="CO521" s="9"/>
      <c r="CP521" s="9"/>
      <c r="CQ521" s="9"/>
      <c r="CR521" s="9"/>
      <c r="CS521" s="9"/>
      <c r="CT521" s="9"/>
      <c r="CU521" s="9"/>
      <c r="CV521" s="9"/>
      <c r="CW521" s="9"/>
      <c r="CX521" s="9"/>
      <c r="CY521" s="9"/>
      <c r="CZ521" s="9"/>
      <c r="DA521" s="9"/>
      <c r="DB521" s="9"/>
      <c r="DC521" s="9"/>
      <c r="DD521" s="9"/>
      <c r="DE521" s="9"/>
      <c r="DF521" s="9"/>
      <c r="DG521" s="9"/>
      <c r="DH521" s="9"/>
      <c r="DI521" s="9"/>
      <c r="DJ521" s="9"/>
      <c r="DK521" s="9"/>
      <c r="DL521" s="9"/>
      <c r="DM521" s="9"/>
      <c r="DN521" s="9"/>
      <c r="DO521" s="9"/>
      <c r="DP521" s="9"/>
      <c r="DQ521" s="9"/>
      <c r="DR521" s="9"/>
      <c r="DS521" s="9"/>
      <c r="DT521" s="9"/>
      <c r="DU521" s="9"/>
      <c r="DV521" s="9"/>
      <c r="DW521" s="9"/>
      <c r="DX521" s="9"/>
      <c r="DY521" s="9"/>
      <c r="DZ521" s="9"/>
      <c r="EA521" s="9"/>
      <c r="EB521" s="9"/>
      <c r="EC521" s="9"/>
      <c r="ED521" s="9"/>
      <c r="EE521" s="9"/>
      <c r="EF521" s="9"/>
      <c r="EG521" s="9"/>
    </row>
    <row r="522" ht="15.75" customHeight="1">
      <c r="C522" s="8">
        <v>1.0000000000000007</v>
      </c>
      <c r="D522" s="9">
        <v>1.0000000000000007</v>
      </c>
      <c r="E522" s="9"/>
      <c r="F522" s="9">
        <v>1.0000000000000004</v>
      </c>
      <c r="G522" s="9">
        <v>0.9859999999999999</v>
      </c>
      <c r="H522" s="9">
        <v>0.9990000000000006</v>
      </c>
      <c r="I522" s="9"/>
      <c r="J522" s="9"/>
      <c r="K522" s="9"/>
      <c r="L522" s="9"/>
      <c r="M522" s="9"/>
      <c r="N522" s="9"/>
      <c r="O522" s="9">
        <v>0.9990000000000007</v>
      </c>
      <c r="P522" s="9">
        <v>0.9980000000000007</v>
      </c>
      <c r="Q522" s="9">
        <v>1.0000000000000004</v>
      </c>
      <c r="R522" s="10"/>
      <c r="S522" s="9">
        <v>1.0</v>
      </c>
      <c r="T522" s="9">
        <v>1.0000000000000007</v>
      </c>
      <c r="U522" s="10"/>
      <c r="V522" s="9">
        <v>1.0050000000000001</v>
      </c>
      <c r="W522" s="9">
        <v>1.0000000000000007</v>
      </c>
      <c r="X522" s="10"/>
      <c r="Y522" s="9">
        <v>0.9890000000000003</v>
      </c>
      <c r="Z522" s="9">
        <v>1.0000000000000004</v>
      </c>
      <c r="AA522" s="10"/>
      <c r="AB522" s="9">
        <v>1.0080000000000005</v>
      </c>
      <c r="AC522" s="9">
        <v>1.0000000000000007</v>
      </c>
      <c r="AD522" s="10"/>
      <c r="AE522" s="9">
        <v>0.9700000000000006</v>
      </c>
      <c r="AF522" s="9"/>
      <c r="AG522" s="9">
        <v>1.0000000000000007</v>
      </c>
      <c r="AH522" s="9">
        <v>1.0160000000000002</v>
      </c>
      <c r="AI522" s="9"/>
      <c r="AJ522" s="9">
        <v>1.0000000000000007</v>
      </c>
      <c r="AK522" s="9">
        <v>0.9940000000000007</v>
      </c>
      <c r="AL522" s="9">
        <v>1.0000000000000004</v>
      </c>
      <c r="AM522" s="9"/>
      <c r="AN522" s="9">
        <v>1.0000000000000004</v>
      </c>
      <c r="AO522" s="9"/>
      <c r="AP522" s="9"/>
      <c r="AQ522" s="9">
        <v>1.0000000000000004</v>
      </c>
      <c r="AR522" s="9"/>
      <c r="AS522" s="9">
        <v>1.0000000000000004</v>
      </c>
      <c r="AT522" s="9"/>
      <c r="AU522" s="9"/>
      <c r="AV522" s="9">
        <v>0.9910000000000004</v>
      </c>
      <c r="AW522" s="9"/>
      <c r="AX522" s="9">
        <v>1.0000000000000007</v>
      </c>
      <c r="AY522" s="9">
        <v>0.9680000000000005</v>
      </c>
      <c r="AZ522" s="9"/>
      <c r="BA522" s="9">
        <v>0.9950000000000006</v>
      </c>
      <c r="BB522" s="9"/>
      <c r="BC522" s="9">
        <v>1.0000000000000007</v>
      </c>
      <c r="BD522" s="9"/>
      <c r="BE522" s="9"/>
      <c r="BF522" s="9"/>
      <c r="BG522" s="9"/>
      <c r="BH522" s="9"/>
      <c r="BI522" s="9"/>
      <c r="BJ522" s="9"/>
      <c r="BK522" s="9"/>
      <c r="BL522" s="9"/>
      <c r="BM522" s="9"/>
      <c r="BN522" s="9"/>
      <c r="BO522" s="9"/>
      <c r="BP522" s="9"/>
      <c r="BQ522" s="9"/>
      <c r="BR522" s="9"/>
      <c r="BS522" s="9"/>
      <c r="BT522" s="9"/>
      <c r="BU522" s="9"/>
      <c r="BV522" s="9"/>
      <c r="BW522" s="9"/>
      <c r="BX522" s="9"/>
      <c r="BY522" s="9"/>
      <c r="BZ522" s="9"/>
      <c r="CA522" s="9"/>
      <c r="CB522" s="9"/>
      <c r="CC522" s="9"/>
      <c r="CD522" s="9"/>
      <c r="CE522" s="9"/>
      <c r="CF522" s="9"/>
      <c r="CG522" s="9"/>
      <c r="CH522" s="9"/>
      <c r="CI522" s="9"/>
      <c r="CJ522" s="9"/>
      <c r="CK522" s="9"/>
      <c r="CL522" s="9"/>
      <c r="CM522" s="9"/>
      <c r="CN522" s="9"/>
      <c r="CO522" s="9"/>
      <c r="CP522" s="9"/>
      <c r="CQ522" s="9"/>
      <c r="CR522" s="9"/>
      <c r="CS522" s="9"/>
      <c r="CT522" s="9"/>
      <c r="CU522" s="9"/>
      <c r="CV522" s="9"/>
      <c r="CW522" s="9"/>
      <c r="CX522" s="9"/>
      <c r="CY522" s="9"/>
      <c r="CZ522" s="9"/>
      <c r="DA522" s="9"/>
      <c r="DB522" s="9"/>
      <c r="DC522" s="9"/>
      <c r="DD522" s="9"/>
      <c r="DE522" s="9"/>
      <c r="DF522" s="9"/>
      <c r="DG522" s="9"/>
      <c r="DH522" s="9"/>
      <c r="DI522" s="9"/>
      <c r="DJ522" s="9"/>
      <c r="DK522" s="9"/>
      <c r="DL522" s="9"/>
      <c r="DM522" s="9"/>
      <c r="DN522" s="9"/>
      <c r="DO522" s="9"/>
      <c r="DP522" s="9"/>
      <c r="DQ522" s="9"/>
      <c r="DR522" s="9"/>
      <c r="DS522" s="9"/>
      <c r="DT522" s="9"/>
      <c r="DU522" s="9"/>
      <c r="DV522" s="9"/>
      <c r="DW522" s="9"/>
      <c r="DX522" s="9"/>
      <c r="DY522" s="9"/>
      <c r="DZ522" s="9"/>
      <c r="EA522" s="9"/>
      <c r="EB522" s="9"/>
      <c r="EC522" s="9"/>
      <c r="ED522" s="9"/>
      <c r="EE522" s="9"/>
      <c r="EF522" s="9"/>
      <c r="EG522" s="9"/>
    </row>
    <row r="523" ht="15.75" customHeight="1">
      <c r="C523" s="8">
        <v>1.0000000000000007</v>
      </c>
      <c r="D523" s="9">
        <v>1.0000000000000007</v>
      </c>
      <c r="E523" s="9"/>
      <c r="F523" s="9">
        <v>1.0000000000000004</v>
      </c>
      <c r="G523" s="9">
        <v>0.9859999999999999</v>
      </c>
      <c r="H523" s="9">
        <v>0.9990000000000006</v>
      </c>
      <c r="I523" s="9"/>
      <c r="J523" s="9"/>
      <c r="K523" s="9"/>
      <c r="L523" s="9"/>
      <c r="M523" s="9"/>
      <c r="N523" s="9"/>
      <c r="O523" s="9">
        <v>0.9990000000000007</v>
      </c>
      <c r="P523" s="9">
        <v>0.9980000000000007</v>
      </c>
      <c r="Q523" s="9">
        <v>1.0000000000000004</v>
      </c>
      <c r="R523" s="10"/>
      <c r="S523" s="9">
        <v>1.0</v>
      </c>
      <c r="T523" s="9">
        <v>1.0000000000000007</v>
      </c>
      <c r="U523" s="10"/>
      <c r="V523" s="9">
        <v>1.0050000000000001</v>
      </c>
      <c r="W523" s="9">
        <v>1.0000000000000007</v>
      </c>
      <c r="X523" s="10"/>
      <c r="Y523" s="9">
        <v>0.9890000000000003</v>
      </c>
      <c r="Z523" s="9">
        <v>1.0000000000000004</v>
      </c>
      <c r="AA523" s="10"/>
      <c r="AB523" s="9">
        <v>1.0080000000000005</v>
      </c>
      <c r="AC523" s="9">
        <v>1.0000000000000007</v>
      </c>
      <c r="AD523" s="10"/>
      <c r="AE523" s="9">
        <v>0.9700000000000006</v>
      </c>
      <c r="AF523" s="9"/>
      <c r="AG523" s="9">
        <v>1.0000000000000007</v>
      </c>
      <c r="AH523" s="9">
        <v>1.0160000000000002</v>
      </c>
      <c r="AI523" s="9"/>
      <c r="AJ523" s="9">
        <v>1.0000000000000007</v>
      </c>
      <c r="AK523" s="9">
        <v>0.9940000000000007</v>
      </c>
      <c r="AL523" s="9">
        <v>1.0000000000000004</v>
      </c>
      <c r="AM523" s="9"/>
      <c r="AN523" s="9">
        <v>1.0000000000000004</v>
      </c>
      <c r="AO523" s="9"/>
      <c r="AP523" s="9"/>
      <c r="AQ523" s="9">
        <v>1.0000000000000004</v>
      </c>
      <c r="AR523" s="9"/>
      <c r="AS523" s="9">
        <v>1.0000000000000004</v>
      </c>
      <c r="AT523" s="9"/>
      <c r="AU523" s="9"/>
      <c r="AV523" s="9">
        <v>0.9910000000000004</v>
      </c>
      <c r="AW523" s="9"/>
      <c r="AX523" s="9">
        <v>1.0000000000000007</v>
      </c>
      <c r="AY523" s="9">
        <v>0.9680000000000005</v>
      </c>
      <c r="AZ523" s="9"/>
      <c r="BA523" s="9">
        <v>0.9950000000000006</v>
      </c>
      <c r="BB523" s="9"/>
      <c r="BC523" s="9">
        <v>1.0000000000000007</v>
      </c>
      <c r="BD523" s="9"/>
      <c r="BE523" s="9"/>
      <c r="BF523" s="9"/>
      <c r="BG523" s="9"/>
      <c r="BH523" s="9"/>
      <c r="BI523" s="9"/>
      <c r="BJ523" s="9"/>
      <c r="BK523" s="9"/>
      <c r="BL523" s="9"/>
      <c r="BM523" s="9"/>
      <c r="BN523" s="9"/>
      <c r="BO523" s="9"/>
      <c r="BP523" s="9"/>
      <c r="BQ523" s="9"/>
      <c r="BR523" s="9"/>
      <c r="BS523" s="9"/>
      <c r="BT523" s="9"/>
      <c r="BU523" s="9"/>
      <c r="BV523" s="9"/>
      <c r="BW523" s="9"/>
      <c r="BX523" s="9"/>
      <c r="BY523" s="9"/>
      <c r="BZ523" s="9"/>
      <c r="CA523" s="9"/>
      <c r="CB523" s="9"/>
      <c r="CC523" s="9"/>
      <c r="CD523" s="9"/>
      <c r="CE523" s="9"/>
      <c r="CF523" s="9"/>
      <c r="CG523" s="9"/>
      <c r="CH523" s="9"/>
      <c r="CI523" s="9"/>
      <c r="CJ523" s="9"/>
      <c r="CK523" s="9"/>
      <c r="CL523" s="9"/>
      <c r="CM523" s="9"/>
      <c r="CN523" s="9"/>
      <c r="CO523" s="9"/>
      <c r="CP523" s="9"/>
      <c r="CQ523" s="9"/>
      <c r="CR523" s="9"/>
      <c r="CS523" s="9"/>
      <c r="CT523" s="9"/>
      <c r="CU523" s="9"/>
      <c r="CV523" s="9"/>
      <c r="CW523" s="9"/>
      <c r="CX523" s="9"/>
      <c r="CY523" s="9"/>
      <c r="CZ523" s="9"/>
      <c r="DA523" s="9"/>
      <c r="DB523" s="9"/>
      <c r="DC523" s="9"/>
      <c r="DD523" s="9"/>
      <c r="DE523" s="9"/>
      <c r="DF523" s="9"/>
      <c r="DG523" s="9"/>
      <c r="DH523" s="9"/>
      <c r="DI523" s="9"/>
      <c r="DJ523" s="9"/>
      <c r="DK523" s="9"/>
      <c r="DL523" s="9"/>
      <c r="DM523" s="9"/>
      <c r="DN523" s="9"/>
      <c r="DO523" s="9"/>
      <c r="DP523" s="9"/>
      <c r="DQ523" s="9"/>
      <c r="DR523" s="9"/>
      <c r="DS523" s="9"/>
      <c r="DT523" s="9"/>
      <c r="DU523" s="9"/>
      <c r="DV523" s="9"/>
      <c r="DW523" s="9"/>
      <c r="DX523" s="9"/>
      <c r="DY523" s="9"/>
      <c r="DZ523" s="9"/>
      <c r="EA523" s="9"/>
      <c r="EB523" s="9"/>
      <c r="EC523" s="9"/>
      <c r="ED523" s="9"/>
      <c r="EE523" s="9"/>
      <c r="EF523" s="9"/>
      <c r="EG523" s="9"/>
    </row>
    <row r="524" ht="15.75" customHeight="1">
      <c r="C524" s="8">
        <v>1.0000000000000007</v>
      </c>
      <c r="D524" s="9">
        <v>1.0000000000000007</v>
      </c>
      <c r="E524" s="9"/>
      <c r="F524" s="9">
        <v>1.0000000000000004</v>
      </c>
      <c r="G524" s="9">
        <v>0.9859999999999999</v>
      </c>
      <c r="H524" s="9">
        <v>0.9990000000000006</v>
      </c>
      <c r="I524" s="9"/>
      <c r="J524" s="9"/>
      <c r="K524" s="9"/>
      <c r="L524" s="9"/>
      <c r="M524" s="9"/>
      <c r="N524" s="9"/>
      <c r="O524" s="9">
        <v>0.9990000000000007</v>
      </c>
      <c r="P524" s="9">
        <v>0.9980000000000007</v>
      </c>
      <c r="Q524" s="9">
        <v>1.0000000000000004</v>
      </c>
      <c r="R524" s="10"/>
      <c r="S524" s="9">
        <v>1.0</v>
      </c>
      <c r="T524" s="9">
        <v>1.0000000000000007</v>
      </c>
      <c r="U524" s="10"/>
      <c r="V524" s="9">
        <v>1.0050000000000001</v>
      </c>
      <c r="W524" s="9">
        <v>1.0000000000000007</v>
      </c>
      <c r="X524" s="10"/>
      <c r="Y524" s="9">
        <v>0.9890000000000003</v>
      </c>
      <c r="Z524" s="9">
        <v>1.0000000000000004</v>
      </c>
      <c r="AA524" s="10"/>
      <c r="AB524" s="9">
        <v>1.0080000000000005</v>
      </c>
      <c r="AC524" s="9">
        <v>1.0000000000000007</v>
      </c>
      <c r="AD524" s="10"/>
      <c r="AE524" s="9">
        <v>0.9700000000000006</v>
      </c>
      <c r="AF524" s="9"/>
      <c r="AG524" s="9">
        <v>1.0000000000000007</v>
      </c>
      <c r="AH524" s="9">
        <v>1.0160000000000002</v>
      </c>
      <c r="AI524" s="9"/>
      <c r="AJ524" s="9">
        <v>1.0000000000000007</v>
      </c>
      <c r="AK524" s="9">
        <v>0.9940000000000007</v>
      </c>
      <c r="AL524" s="9">
        <v>1.0000000000000004</v>
      </c>
      <c r="AM524" s="9"/>
      <c r="AN524" s="9">
        <v>1.0000000000000004</v>
      </c>
      <c r="AO524" s="9"/>
      <c r="AP524" s="9"/>
      <c r="AQ524" s="9">
        <v>1.0000000000000004</v>
      </c>
      <c r="AR524" s="9"/>
      <c r="AS524" s="9">
        <v>1.0000000000000004</v>
      </c>
      <c r="AT524" s="9"/>
      <c r="AU524" s="9"/>
      <c r="AV524" s="9">
        <v>0.9910000000000004</v>
      </c>
      <c r="AW524" s="9"/>
      <c r="AX524" s="9">
        <v>1.0000000000000007</v>
      </c>
      <c r="AY524" s="9">
        <v>0.9680000000000005</v>
      </c>
      <c r="AZ524" s="9"/>
      <c r="BA524" s="9">
        <v>0.9950000000000006</v>
      </c>
      <c r="BB524" s="9"/>
      <c r="BC524" s="9">
        <v>1.0000000000000007</v>
      </c>
      <c r="BD524" s="9"/>
      <c r="BE524" s="9"/>
      <c r="BF524" s="9"/>
      <c r="BG524" s="9"/>
      <c r="BH524" s="9"/>
      <c r="BI524" s="9"/>
      <c r="BJ524" s="9"/>
      <c r="BK524" s="9"/>
      <c r="BL524" s="9"/>
      <c r="BM524" s="9"/>
      <c r="BN524" s="9"/>
      <c r="BO524" s="9"/>
      <c r="BP524" s="9"/>
      <c r="BQ524" s="9"/>
      <c r="BR524" s="9"/>
      <c r="BS524" s="9"/>
      <c r="BT524" s="9"/>
      <c r="BU524" s="9"/>
      <c r="BV524" s="9"/>
      <c r="BW524" s="9"/>
      <c r="BX524" s="9"/>
      <c r="BY524" s="9"/>
      <c r="BZ524" s="9"/>
      <c r="CA524" s="9"/>
      <c r="CB524" s="9"/>
      <c r="CC524" s="9"/>
      <c r="CD524" s="9"/>
      <c r="CE524" s="9"/>
      <c r="CF524" s="9"/>
      <c r="CG524" s="9"/>
      <c r="CH524" s="9"/>
      <c r="CI524" s="9"/>
      <c r="CJ524" s="9"/>
      <c r="CK524" s="9"/>
      <c r="CL524" s="9"/>
      <c r="CM524" s="9"/>
      <c r="CN524" s="9"/>
      <c r="CO524" s="9"/>
      <c r="CP524" s="9"/>
      <c r="CQ524" s="9"/>
      <c r="CR524" s="9"/>
      <c r="CS524" s="9"/>
      <c r="CT524" s="9"/>
      <c r="CU524" s="9"/>
      <c r="CV524" s="9"/>
      <c r="CW524" s="9"/>
      <c r="CX524" s="9"/>
      <c r="CY524" s="9"/>
      <c r="CZ524" s="9"/>
      <c r="DA524" s="9"/>
      <c r="DB524" s="9"/>
      <c r="DC524" s="9"/>
      <c r="DD524" s="9"/>
      <c r="DE524" s="9"/>
      <c r="DF524" s="9"/>
      <c r="DG524" s="9"/>
      <c r="DH524" s="9"/>
      <c r="DI524" s="9"/>
      <c r="DJ524" s="9"/>
      <c r="DK524" s="9"/>
      <c r="DL524" s="9"/>
      <c r="DM524" s="9"/>
      <c r="DN524" s="9"/>
      <c r="DO524" s="9"/>
      <c r="DP524" s="9"/>
      <c r="DQ524" s="9"/>
      <c r="DR524" s="9"/>
      <c r="DS524" s="9"/>
      <c r="DT524" s="9"/>
      <c r="DU524" s="9"/>
      <c r="DV524" s="9"/>
      <c r="DW524" s="9"/>
      <c r="DX524" s="9"/>
      <c r="DY524" s="9"/>
      <c r="DZ524" s="9"/>
      <c r="EA524" s="9"/>
      <c r="EB524" s="9"/>
      <c r="EC524" s="9"/>
      <c r="ED524" s="9"/>
      <c r="EE524" s="9"/>
      <c r="EF524" s="9"/>
      <c r="EG524" s="9"/>
    </row>
    <row r="525" ht="15.75" customHeight="1">
      <c r="C525" s="8">
        <v>1.0000000000000007</v>
      </c>
      <c r="D525" s="9">
        <v>1.0000000000000007</v>
      </c>
      <c r="E525" s="9"/>
      <c r="F525" s="9">
        <v>1.0000000000000004</v>
      </c>
      <c r="G525" s="9">
        <v>0.9859999999999999</v>
      </c>
      <c r="H525" s="9">
        <v>0.9990000000000006</v>
      </c>
      <c r="I525" s="9"/>
      <c r="J525" s="9"/>
      <c r="K525" s="9"/>
      <c r="L525" s="9"/>
      <c r="M525" s="9"/>
      <c r="N525" s="9"/>
      <c r="O525" s="9">
        <v>0.9990000000000007</v>
      </c>
      <c r="P525" s="9">
        <v>0.9980000000000007</v>
      </c>
      <c r="Q525" s="9">
        <v>1.0000000000000004</v>
      </c>
      <c r="R525" s="10"/>
      <c r="S525" s="9">
        <v>1.0</v>
      </c>
      <c r="T525" s="9">
        <v>1.0000000000000007</v>
      </c>
      <c r="U525" s="10"/>
      <c r="V525" s="9">
        <v>1.0050000000000001</v>
      </c>
      <c r="W525" s="9">
        <v>1.0000000000000007</v>
      </c>
      <c r="X525" s="10"/>
      <c r="Y525" s="9">
        <v>0.9890000000000003</v>
      </c>
      <c r="Z525" s="9">
        <v>1.0000000000000004</v>
      </c>
      <c r="AA525" s="10"/>
      <c r="AB525" s="9">
        <v>1.0080000000000005</v>
      </c>
      <c r="AC525" s="9">
        <v>1.0000000000000007</v>
      </c>
      <c r="AD525" s="10"/>
      <c r="AE525" s="9">
        <v>0.9700000000000006</v>
      </c>
      <c r="AF525" s="9"/>
      <c r="AG525" s="9">
        <v>1.0000000000000007</v>
      </c>
      <c r="AH525" s="9">
        <v>1.0160000000000002</v>
      </c>
      <c r="AI525" s="9"/>
      <c r="AJ525" s="9">
        <v>1.0000000000000007</v>
      </c>
      <c r="AK525" s="9">
        <v>0.9940000000000007</v>
      </c>
      <c r="AL525" s="9">
        <v>1.0000000000000004</v>
      </c>
      <c r="AM525" s="9"/>
      <c r="AN525" s="9">
        <v>1.0000000000000004</v>
      </c>
      <c r="AO525" s="9"/>
      <c r="AP525" s="9"/>
      <c r="AQ525" s="9">
        <v>1.0000000000000004</v>
      </c>
      <c r="AR525" s="9"/>
      <c r="AS525" s="9">
        <v>1.0000000000000004</v>
      </c>
      <c r="AT525" s="9"/>
      <c r="AU525" s="9"/>
      <c r="AV525" s="9">
        <v>0.9910000000000004</v>
      </c>
      <c r="AW525" s="9"/>
      <c r="AX525" s="9">
        <v>1.0000000000000007</v>
      </c>
      <c r="AY525" s="9">
        <v>0.9680000000000005</v>
      </c>
      <c r="AZ525" s="9"/>
      <c r="BA525" s="9">
        <v>0.9950000000000006</v>
      </c>
      <c r="BB525" s="9"/>
      <c r="BC525" s="9">
        <v>1.0000000000000007</v>
      </c>
      <c r="BD525" s="9"/>
      <c r="BE525" s="9"/>
      <c r="BF525" s="9"/>
      <c r="BG525" s="9"/>
      <c r="BH525" s="9"/>
      <c r="BI525" s="9"/>
      <c r="BJ525" s="9"/>
      <c r="BK525" s="9"/>
      <c r="BL525" s="9"/>
      <c r="BM525" s="9"/>
      <c r="BN525" s="9"/>
      <c r="BO525" s="9"/>
      <c r="BP525" s="9"/>
      <c r="BQ525" s="9"/>
      <c r="BR525" s="9"/>
      <c r="BS525" s="9"/>
      <c r="BT525" s="9"/>
      <c r="BU525" s="9"/>
      <c r="BV525" s="9"/>
      <c r="BW525" s="9"/>
      <c r="BX525" s="9"/>
      <c r="BY525" s="9"/>
      <c r="BZ525" s="9"/>
      <c r="CA525" s="9"/>
      <c r="CB525" s="9"/>
      <c r="CC525" s="9"/>
      <c r="CD525" s="9"/>
      <c r="CE525" s="9"/>
      <c r="CF525" s="9"/>
      <c r="CG525" s="9"/>
      <c r="CH525" s="9"/>
      <c r="CI525" s="9"/>
      <c r="CJ525" s="9"/>
      <c r="CK525" s="9"/>
      <c r="CL525" s="9"/>
      <c r="CM525" s="9"/>
      <c r="CN525" s="9"/>
      <c r="CO525" s="9"/>
      <c r="CP525" s="9"/>
      <c r="CQ525" s="9"/>
      <c r="CR525" s="9"/>
      <c r="CS525" s="9"/>
      <c r="CT525" s="9"/>
      <c r="CU525" s="9"/>
      <c r="CV525" s="9"/>
      <c r="CW525" s="9"/>
      <c r="CX525" s="9"/>
      <c r="CY525" s="9"/>
      <c r="CZ525" s="9"/>
      <c r="DA525" s="9"/>
      <c r="DB525" s="9"/>
      <c r="DC525" s="9"/>
      <c r="DD525" s="9"/>
      <c r="DE525" s="9"/>
      <c r="DF525" s="9"/>
      <c r="DG525" s="9"/>
      <c r="DH525" s="9"/>
      <c r="DI525" s="9"/>
      <c r="DJ525" s="9"/>
      <c r="DK525" s="9"/>
      <c r="DL525" s="9"/>
      <c r="DM525" s="9"/>
      <c r="DN525" s="9"/>
      <c r="DO525" s="9"/>
      <c r="DP525" s="9"/>
      <c r="DQ525" s="9"/>
      <c r="DR525" s="9"/>
      <c r="DS525" s="9"/>
      <c r="DT525" s="9"/>
      <c r="DU525" s="9"/>
      <c r="DV525" s="9"/>
      <c r="DW525" s="9"/>
      <c r="DX525" s="9"/>
      <c r="DY525" s="9"/>
      <c r="DZ525" s="9"/>
      <c r="EA525" s="9"/>
      <c r="EB525" s="9"/>
      <c r="EC525" s="9"/>
      <c r="ED525" s="9"/>
      <c r="EE525" s="9"/>
      <c r="EF525" s="9"/>
      <c r="EG525" s="9"/>
    </row>
    <row r="526" ht="15.75" customHeight="1">
      <c r="C526" s="8">
        <v>1.0000000000000007</v>
      </c>
      <c r="D526" s="9">
        <v>1.0000000000000007</v>
      </c>
      <c r="E526" s="9"/>
      <c r="F526" s="9">
        <v>1.0000000000000004</v>
      </c>
      <c r="G526" s="9">
        <v>0.9859999999999999</v>
      </c>
      <c r="H526" s="9">
        <v>0.9990000000000006</v>
      </c>
      <c r="I526" s="9"/>
      <c r="J526" s="9"/>
      <c r="K526" s="9"/>
      <c r="L526" s="9"/>
      <c r="M526" s="9"/>
      <c r="N526" s="9"/>
      <c r="O526" s="9">
        <v>0.9990000000000007</v>
      </c>
      <c r="P526" s="9">
        <v>0.9980000000000007</v>
      </c>
      <c r="Q526" s="9">
        <v>1.0000000000000004</v>
      </c>
      <c r="R526" s="10"/>
      <c r="S526" s="9">
        <v>1.0</v>
      </c>
      <c r="T526" s="9">
        <v>1.0000000000000007</v>
      </c>
      <c r="U526" s="10"/>
      <c r="V526" s="9">
        <v>1.0050000000000001</v>
      </c>
      <c r="W526" s="9">
        <v>1.0000000000000007</v>
      </c>
      <c r="X526" s="10"/>
      <c r="Y526" s="9">
        <v>0.9890000000000003</v>
      </c>
      <c r="Z526" s="9">
        <v>1.0000000000000004</v>
      </c>
      <c r="AA526" s="10"/>
      <c r="AB526" s="9">
        <v>1.0080000000000005</v>
      </c>
      <c r="AC526" s="9">
        <v>1.0000000000000007</v>
      </c>
      <c r="AD526" s="10"/>
      <c r="AE526" s="9">
        <v>0.9700000000000006</v>
      </c>
      <c r="AF526" s="9"/>
      <c r="AG526" s="9">
        <v>1.0000000000000007</v>
      </c>
      <c r="AH526" s="9">
        <v>1.0160000000000002</v>
      </c>
      <c r="AI526" s="9"/>
      <c r="AJ526" s="9">
        <v>1.0000000000000007</v>
      </c>
      <c r="AK526" s="9">
        <v>0.9940000000000007</v>
      </c>
      <c r="AL526" s="9">
        <v>1.0000000000000004</v>
      </c>
      <c r="AM526" s="9"/>
      <c r="AN526" s="9">
        <v>1.0000000000000004</v>
      </c>
      <c r="AO526" s="9"/>
      <c r="AP526" s="9"/>
      <c r="AQ526" s="9">
        <v>1.0000000000000004</v>
      </c>
      <c r="AR526" s="9"/>
      <c r="AS526" s="9">
        <v>1.0000000000000004</v>
      </c>
      <c r="AT526" s="9"/>
      <c r="AU526" s="9"/>
      <c r="AV526" s="9">
        <v>0.9910000000000004</v>
      </c>
      <c r="AW526" s="9"/>
      <c r="AX526" s="9">
        <v>1.0000000000000007</v>
      </c>
      <c r="AY526" s="9">
        <v>0.9680000000000005</v>
      </c>
      <c r="AZ526" s="9"/>
      <c r="BA526" s="9">
        <v>0.9950000000000006</v>
      </c>
      <c r="BB526" s="9"/>
      <c r="BC526" s="9">
        <v>1.0000000000000007</v>
      </c>
      <c r="BD526" s="9"/>
      <c r="BE526" s="9"/>
      <c r="BF526" s="9"/>
      <c r="BG526" s="9"/>
      <c r="BH526" s="9"/>
      <c r="BI526" s="9"/>
      <c r="BJ526" s="9"/>
      <c r="BK526" s="9"/>
      <c r="BL526" s="9"/>
      <c r="BM526" s="9"/>
      <c r="BN526" s="9"/>
      <c r="BO526" s="9"/>
      <c r="BP526" s="9"/>
      <c r="BQ526" s="9"/>
      <c r="BR526" s="9"/>
      <c r="BS526" s="9"/>
      <c r="BT526" s="9"/>
      <c r="BU526" s="9"/>
      <c r="BV526" s="9"/>
      <c r="BW526" s="9"/>
      <c r="BX526" s="9"/>
      <c r="BY526" s="9"/>
      <c r="BZ526" s="9"/>
      <c r="CA526" s="9"/>
      <c r="CB526" s="9"/>
      <c r="CC526" s="9"/>
      <c r="CD526" s="9"/>
      <c r="CE526" s="9"/>
      <c r="CF526" s="9"/>
      <c r="CG526" s="9"/>
      <c r="CH526" s="9"/>
      <c r="CI526" s="9"/>
      <c r="CJ526" s="9"/>
      <c r="CK526" s="9"/>
      <c r="CL526" s="9"/>
      <c r="CM526" s="9"/>
      <c r="CN526" s="9"/>
      <c r="CO526" s="9"/>
      <c r="CP526" s="9"/>
      <c r="CQ526" s="9"/>
      <c r="CR526" s="9"/>
      <c r="CS526" s="9"/>
      <c r="CT526" s="9"/>
      <c r="CU526" s="9"/>
      <c r="CV526" s="9"/>
      <c r="CW526" s="9"/>
      <c r="CX526" s="9"/>
      <c r="CY526" s="9"/>
      <c r="CZ526" s="9"/>
      <c r="DA526" s="9"/>
      <c r="DB526" s="9"/>
      <c r="DC526" s="9"/>
      <c r="DD526" s="9"/>
      <c r="DE526" s="9"/>
      <c r="DF526" s="9"/>
      <c r="DG526" s="9"/>
      <c r="DH526" s="9"/>
      <c r="DI526" s="9"/>
      <c r="DJ526" s="9"/>
      <c r="DK526" s="9"/>
      <c r="DL526" s="9"/>
      <c r="DM526" s="9"/>
      <c r="DN526" s="9"/>
      <c r="DO526" s="9"/>
      <c r="DP526" s="9"/>
      <c r="DQ526" s="9"/>
      <c r="DR526" s="9"/>
      <c r="DS526" s="9"/>
      <c r="DT526" s="9"/>
      <c r="DU526" s="9"/>
      <c r="DV526" s="9"/>
      <c r="DW526" s="9"/>
      <c r="DX526" s="9"/>
      <c r="DY526" s="9"/>
      <c r="DZ526" s="9"/>
      <c r="EA526" s="9"/>
      <c r="EB526" s="9"/>
      <c r="EC526" s="9"/>
      <c r="ED526" s="9"/>
      <c r="EE526" s="9"/>
      <c r="EF526" s="9"/>
      <c r="EG526" s="9"/>
    </row>
    <row r="527" ht="15.75" customHeight="1">
      <c r="C527" s="8">
        <v>1.0000000000000007</v>
      </c>
      <c r="D527" s="9">
        <v>1.0000000000000007</v>
      </c>
      <c r="E527" s="9"/>
      <c r="F527" s="9">
        <v>1.0000000000000004</v>
      </c>
      <c r="G527" s="9">
        <v>0.9859999999999999</v>
      </c>
      <c r="H527" s="9">
        <v>0.9990000000000006</v>
      </c>
      <c r="I527" s="9"/>
      <c r="J527" s="9"/>
      <c r="K527" s="9"/>
      <c r="L527" s="9"/>
      <c r="M527" s="9"/>
      <c r="N527" s="9"/>
      <c r="O527" s="9">
        <v>0.9990000000000007</v>
      </c>
      <c r="P527" s="9">
        <v>0.9980000000000007</v>
      </c>
      <c r="Q527" s="9">
        <v>1.0000000000000004</v>
      </c>
      <c r="R527" s="10"/>
      <c r="S527" s="9">
        <v>1.0</v>
      </c>
      <c r="T527" s="9">
        <v>1.0000000000000007</v>
      </c>
      <c r="U527" s="10"/>
      <c r="V527" s="9">
        <v>1.0050000000000001</v>
      </c>
      <c r="W527" s="9">
        <v>1.0000000000000007</v>
      </c>
      <c r="X527" s="10"/>
      <c r="Y527" s="9">
        <v>0.9890000000000003</v>
      </c>
      <c r="Z527" s="9">
        <v>1.0000000000000004</v>
      </c>
      <c r="AA527" s="10"/>
      <c r="AB527" s="9">
        <v>1.0080000000000005</v>
      </c>
      <c r="AC527" s="9">
        <v>1.0000000000000007</v>
      </c>
      <c r="AD527" s="10"/>
      <c r="AE527" s="9">
        <v>0.9700000000000006</v>
      </c>
      <c r="AF527" s="9"/>
      <c r="AG527" s="9">
        <v>1.0000000000000007</v>
      </c>
      <c r="AH527" s="9">
        <v>1.0160000000000002</v>
      </c>
      <c r="AI527" s="9"/>
      <c r="AJ527" s="9">
        <v>1.0000000000000007</v>
      </c>
      <c r="AK527" s="9">
        <v>0.9940000000000007</v>
      </c>
      <c r="AL527" s="9">
        <v>1.0000000000000004</v>
      </c>
      <c r="AM527" s="9"/>
      <c r="AN527" s="9">
        <v>1.0000000000000004</v>
      </c>
      <c r="AO527" s="9"/>
      <c r="AP527" s="9"/>
      <c r="AQ527" s="9">
        <v>1.0000000000000004</v>
      </c>
      <c r="AR527" s="9"/>
      <c r="AS527" s="9">
        <v>1.0000000000000004</v>
      </c>
      <c r="AT527" s="9"/>
      <c r="AU527" s="9"/>
      <c r="AV527" s="9">
        <v>0.9910000000000004</v>
      </c>
      <c r="AW527" s="9"/>
      <c r="AX527" s="9">
        <v>1.0000000000000007</v>
      </c>
      <c r="AY527" s="9">
        <v>0.9680000000000005</v>
      </c>
      <c r="AZ527" s="9"/>
      <c r="BA527" s="9">
        <v>0.9950000000000006</v>
      </c>
      <c r="BB527" s="9"/>
      <c r="BC527" s="9">
        <v>1.0000000000000007</v>
      </c>
      <c r="BD527" s="9"/>
      <c r="BE527" s="9"/>
      <c r="BF527" s="9"/>
      <c r="BG527" s="9"/>
      <c r="BH527" s="9"/>
      <c r="BI527" s="9"/>
      <c r="BJ527" s="9"/>
      <c r="BK527" s="9"/>
      <c r="BL527" s="9"/>
      <c r="BM527" s="9"/>
      <c r="BN527" s="9"/>
      <c r="BO527" s="9"/>
      <c r="BP527" s="9"/>
      <c r="BQ527" s="9"/>
      <c r="BR527" s="9"/>
      <c r="BS527" s="9"/>
      <c r="BT527" s="9"/>
      <c r="BU527" s="9"/>
      <c r="BV527" s="9"/>
      <c r="BW527" s="9"/>
      <c r="BX527" s="9"/>
      <c r="BY527" s="9"/>
      <c r="BZ527" s="9"/>
      <c r="CA527" s="9"/>
      <c r="CB527" s="9"/>
      <c r="CC527" s="9"/>
      <c r="CD527" s="9"/>
      <c r="CE527" s="9"/>
      <c r="CF527" s="9"/>
      <c r="CG527" s="9"/>
      <c r="CH527" s="9"/>
      <c r="CI527" s="9"/>
      <c r="CJ527" s="9"/>
      <c r="CK527" s="9"/>
      <c r="CL527" s="9"/>
      <c r="CM527" s="9"/>
      <c r="CN527" s="9"/>
      <c r="CO527" s="9"/>
      <c r="CP527" s="9"/>
      <c r="CQ527" s="9"/>
      <c r="CR527" s="9"/>
      <c r="CS527" s="9"/>
      <c r="CT527" s="9"/>
      <c r="CU527" s="9"/>
      <c r="CV527" s="9"/>
      <c r="CW527" s="9"/>
      <c r="CX527" s="9"/>
      <c r="CY527" s="9"/>
      <c r="CZ527" s="9"/>
      <c r="DA527" s="9"/>
      <c r="DB527" s="9"/>
      <c r="DC527" s="9"/>
      <c r="DD527" s="9"/>
      <c r="DE527" s="9"/>
      <c r="DF527" s="9"/>
      <c r="DG527" s="9"/>
      <c r="DH527" s="9"/>
      <c r="DI527" s="9"/>
      <c r="DJ527" s="9"/>
      <c r="DK527" s="9"/>
      <c r="DL527" s="9"/>
      <c r="DM527" s="9"/>
      <c r="DN527" s="9"/>
      <c r="DO527" s="9"/>
      <c r="DP527" s="9"/>
      <c r="DQ527" s="9"/>
      <c r="DR527" s="9"/>
      <c r="DS527" s="9"/>
      <c r="DT527" s="9"/>
      <c r="DU527" s="9"/>
      <c r="DV527" s="9"/>
      <c r="DW527" s="9"/>
      <c r="DX527" s="9"/>
      <c r="DY527" s="9"/>
      <c r="DZ527" s="9"/>
      <c r="EA527" s="9"/>
      <c r="EB527" s="9"/>
      <c r="EC527" s="9"/>
      <c r="ED527" s="9"/>
      <c r="EE527" s="9"/>
      <c r="EF527" s="9"/>
      <c r="EG527" s="9"/>
    </row>
    <row r="528" ht="15.75" customHeight="1">
      <c r="C528" s="8">
        <v>1.0000000000000007</v>
      </c>
      <c r="D528" s="9">
        <v>1.0000000000000007</v>
      </c>
      <c r="E528" s="9"/>
      <c r="F528" s="9">
        <v>1.0000000000000004</v>
      </c>
      <c r="G528" s="9">
        <v>0.9859999999999999</v>
      </c>
      <c r="H528" s="9">
        <v>0.9990000000000006</v>
      </c>
      <c r="I528" s="9"/>
      <c r="J528" s="9"/>
      <c r="K528" s="9"/>
      <c r="L528" s="9"/>
      <c r="M528" s="9"/>
      <c r="N528" s="9"/>
      <c r="O528" s="9">
        <v>0.9990000000000007</v>
      </c>
      <c r="P528" s="9">
        <v>0.9980000000000007</v>
      </c>
      <c r="Q528" s="9">
        <v>1.0000000000000004</v>
      </c>
      <c r="R528" s="10"/>
      <c r="S528" s="9">
        <v>1.0</v>
      </c>
      <c r="T528" s="9">
        <v>1.0000000000000007</v>
      </c>
      <c r="U528" s="10"/>
      <c r="V528" s="9">
        <v>1.0050000000000001</v>
      </c>
      <c r="W528" s="9">
        <v>1.0000000000000007</v>
      </c>
      <c r="X528" s="10"/>
      <c r="Y528" s="9">
        <v>0.9890000000000003</v>
      </c>
      <c r="Z528" s="9">
        <v>1.0000000000000004</v>
      </c>
      <c r="AA528" s="10"/>
      <c r="AB528" s="9">
        <v>1.0080000000000005</v>
      </c>
      <c r="AC528" s="9">
        <v>1.0000000000000007</v>
      </c>
      <c r="AD528" s="10"/>
      <c r="AE528" s="9">
        <v>0.9700000000000006</v>
      </c>
      <c r="AF528" s="9"/>
      <c r="AG528" s="9">
        <v>1.0000000000000007</v>
      </c>
      <c r="AH528" s="9">
        <v>1.0160000000000002</v>
      </c>
      <c r="AI528" s="9"/>
      <c r="AJ528" s="9">
        <v>1.0000000000000007</v>
      </c>
      <c r="AK528" s="9">
        <v>0.9940000000000007</v>
      </c>
      <c r="AL528" s="9">
        <v>1.0000000000000004</v>
      </c>
      <c r="AM528" s="9"/>
      <c r="AN528" s="9">
        <v>1.0000000000000004</v>
      </c>
      <c r="AO528" s="9"/>
      <c r="AP528" s="9"/>
      <c r="AQ528" s="9">
        <v>1.0000000000000004</v>
      </c>
      <c r="AR528" s="9"/>
      <c r="AS528" s="9">
        <v>1.0000000000000004</v>
      </c>
      <c r="AT528" s="9"/>
      <c r="AU528" s="9"/>
      <c r="AV528" s="9">
        <v>0.9910000000000004</v>
      </c>
      <c r="AW528" s="9"/>
      <c r="AX528" s="9">
        <v>1.0000000000000007</v>
      </c>
      <c r="AY528" s="9">
        <v>0.9680000000000005</v>
      </c>
      <c r="AZ528" s="9"/>
      <c r="BA528" s="9">
        <v>0.9950000000000006</v>
      </c>
      <c r="BB528" s="9"/>
      <c r="BC528" s="9">
        <v>1.0000000000000007</v>
      </c>
      <c r="BD528" s="9"/>
      <c r="BE528" s="9"/>
      <c r="BF528" s="9"/>
      <c r="BG528" s="9"/>
      <c r="BH528" s="9"/>
      <c r="BI528" s="9"/>
      <c r="BJ528" s="9"/>
      <c r="BK528" s="9"/>
      <c r="BL528" s="9"/>
      <c r="BM528" s="9"/>
      <c r="BN528" s="9"/>
      <c r="BO528" s="9"/>
      <c r="BP528" s="9"/>
      <c r="BQ528" s="9"/>
      <c r="BR528" s="9"/>
      <c r="BS528" s="9"/>
      <c r="BT528" s="9"/>
      <c r="BU528" s="9"/>
      <c r="BV528" s="9"/>
      <c r="BW528" s="9"/>
      <c r="BX528" s="9"/>
      <c r="BY528" s="9"/>
      <c r="BZ528" s="9"/>
      <c r="CA528" s="9"/>
      <c r="CB528" s="9"/>
      <c r="CC528" s="9"/>
      <c r="CD528" s="9"/>
      <c r="CE528" s="9"/>
      <c r="CF528" s="9"/>
      <c r="CG528" s="9"/>
      <c r="CH528" s="9"/>
      <c r="CI528" s="9"/>
      <c r="CJ528" s="9"/>
      <c r="CK528" s="9"/>
      <c r="CL528" s="9"/>
      <c r="CM528" s="9"/>
      <c r="CN528" s="9"/>
      <c r="CO528" s="9"/>
      <c r="CP528" s="9"/>
      <c r="CQ528" s="9"/>
      <c r="CR528" s="9"/>
      <c r="CS528" s="9"/>
      <c r="CT528" s="9"/>
      <c r="CU528" s="9"/>
      <c r="CV528" s="9"/>
      <c r="CW528" s="9"/>
      <c r="CX528" s="9"/>
      <c r="CY528" s="9"/>
      <c r="CZ528" s="9"/>
      <c r="DA528" s="9"/>
      <c r="DB528" s="9"/>
      <c r="DC528" s="9"/>
      <c r="DD528" s="9"/>
      <c r="DE528" s="9"/>
      <c r="DF528" s="9"/>
      <c r="DG528" s="9"/>
      <c r="DH528" s="9"/>
      <c r="DI528" s="9"/>
      <c r="DJ528" s="9"/>
      <c r="DK528" s="9"/>
      <c r="DL528" s="9"/>
      <c r="DM528" s="9"/>
      <c r="DN528" s="9"/>
      <c r="DO528" s="9"/>
      <c r="DP528" s="9"/>
      <c r="DQ528" s="9"/>
      <c r="DR528" s="9"/>
      <c r="DS528" s="9"/>
      <c r="DT528" s="9"/>
      <c r="DU528" s="9"/>
      <c r="DV528" s="9"/>
      <c r="DW528" s="9"/>
      <c r="DX528" s="9"/>
      <c r="DY528" s="9"/>
      <c r="DZ528" s="9"/>
      <c r="EA528" s="9"/>
      <c r="EB528" s="9"/>
      <c r="EC528" s="9"/>
      <c r="ED528" s="9"/>
      <c r="EE528" s="9"/>
      <c r="EF528" s="9"/>
      <c r="EG528" s="9"/>
    </row>
    <row r="529" ht="15.75" customHeight="1">
      <c r="C529" s="8">
        <v>1.0000000000000007</v>
      </c>
      <c r="D529" s="9">
        <v>1.0000000000000007</v>
      </c>
      <c r="E529" s="9"/>
      <c r="F529" s="9">
        <v>1.0000000000000004</v>
      </c>
      <c r="G529" s="9">
        <v>0.9859999999999999</v>
      </c>
      <c r="H529" s="9">
        <v>0.9990000000000006</v>
      </c>
      <c r="I529" s="9"/>
      <c r="J529" s="9"/>
      <c r="K529" s="9"/>
      <c r="L529" s="9"/>
      <c r="M529" s="9"/>
      <c r="N529" s="9"/>
      <c r="O529" s="9">
        <v>0.9990000000000007</v>
      </c>
      <c r="P529" s="9">
        <v>0.9980000000000007</v>
      </c>
      <c r="Q529" s="9">
        <v>1.0000000000000004</v>
      </c>
      <c r="R529" s="10"/>
      <c r="S529" s="9">
        <v>1.0</v>
      </c>
      <c r="T529" s="9">
        <v>1.0000000000000007</v>
      </c>
      <c r="U529" s="10"/>
      <c r="V529" s="9">
        <v>1.0050000000000001</v>
      </c>
      <c r="W529" s="9">
        <v>1.0000000000000007</v>
      </c>
      <c r="X529" s="10"/>
      <c r="Y529" s="9">
        <v>0.9890000000000003</v>
      </c>
      <c r="Z529" s="9">
        <v>1.0000000000000004</v>
      </c>
      <c r="AA529" s="10"/>
      <c r="AB529" s="9">
        <v>1.0080000000000005</v>
      </c>
      <c r="AC529" s="9">
        <v>1.0000000000000007</v>
      </c>
      <c r="AD529" s="10"/>
      <c r="AE529" s="9">
        <v>0.9700000000000006</v>
      </c>
      <c r="AF529" s="9"/>
      <c r="AG529" s="9">
        <v>1.0000000000000007</v>
      </c>
      <c r="AH529" s="9">
        <v>1.0160000000000002</v>
      </c>
      <c r="AI529" s="9"/>
      <c r="AJ529" s="9">
        <v>1.0000000000000007</v>
      </c>
      <c r="AK529" s="9">
        <v>0.9940000000000007</v>
      </c>
      <c r="AL529" s="9">
        <v>1.0000000000000004</v>
      </c>
      <c r="AM529" s="9"/>
      <c r="AN529" s="9">
        <v>1.0000000000000004</v>
      </c>
      <c r="AO529" s="9"/>
      <c r="AP529" s="9"/>
      <c r="AQ529" s="9">
        <v>1.0000000000000004</v>
      </c>
      <c r="AR529" s="9"/>
      <c r="AS529" s="9">
        <v>1.0000000000000004</v>
      </c>
      <c r="AT529" s="9"/>
      <c r="AU529" s="9"/>
      <c r="AV529" s="9">
        <v>0.9910000000000004</v>
      </c>
      <c r="AW529" s="9"/>
      <c r="AX529" s="9">
        <v>1.0000000000000007</v>
      </c>
      <c r="AY529" s="9">
        <v>0.9680000000000005</v>
      </c>
      <c r="AZ529" s="9"/>
      <c r="BA529" s="9">
        <v>0.9950000000000006</v>
      </c>
      <c r="BB529" s="9"/>
      <c r="BC529" s="9">
        <v>1.0000000000000007</v>
      </c>
      <c r="BD529" s="9"/>
      <c r="BE529" s="9"/>
      <c r="BF529" s="9"/>
      <c r="BG529" s="9"/>
      <c r="BH529" s="9"/>
      <c r="BI529" s="9"/>
      <c r="BJ529" s="9"/>
      <c r="BK529" s="9"/>
      <c r="BL529" s="9"/>
      <c r="BM529" s="9"/>
      <c r="BN529" s="9"/>
      <c r="BO529" s="9"/>
      <c r="BP529" s="9"/>
      <c r="BQ529" s="9"/>
      <c r="BR529" s="9"/>
      <c r="BS529" s="9"/>
      <c r="BT529" s="9"/>
      <c r="BU529" s="9"/>
      <c r="BV529" s="9"/>
      <c r="BW529" s="9"/>
      <c r="BX529" s="9"/>
      <c r="BY529" s="9"/>
      <c r="BZ529" s="9"/>
      <c r="CA529" s="9"/>
      <c r="CB529" s="9"/>
      <c r="CC529" s="9"/>
      <c r="CD529" s="9"/>
      <c r="CE529" s="9"/>
      <c r="CF529" s="9"/>
      <c r="CG529" s="9"/>
      <c r="CH529" s="9"/>
      <c r="CI529" s="9"/>
      <c r="CJ529" s="9"/>
      <c r="CK529" s="9"/>
      <c r="CL529" s="9"/>
      <c r="CM529" s="9"/>
      <c r="CN529" s="9"/>
      <c r="CO529" s="9"/>
      <c r="CP529" s="9"/>
      <c r="CQ529" s="9"/>
      <c r="CR529" s="9"/>
      <c r="CS529" s="9"/>
      <c r="CT529" s="9"/>
      <c r="CU529" s="9"/>
      <c r="CV529" s="9"/>
      <c r="CW529" s="9"/>
      <c r="CX529" s="9"/>
      <c r="CY529" s="9"/>
      <c r="CZ529" s="9"/>
      <c r="DA529" s="9"/>
      <c r="DB529" s="9"/>
      <c r="DC529" s="9"/>
      <c r="DD529" s="9"/>
      <c r="DE529" s="9"/>
      <c r="DF529" s="9"/>
      <c r="DG529" s="9"/>
      <c r="DH529" s="9"/>
      <c r="DI529" s="9"/>
      <c r="DJ529" s="9"/>
      <c r="DK529" s="9"/>
      <c r="DL529" s="9"/>
      <c r="DM529" s="9"/>
      <c r="DN529" s="9"/>
      <c r="DO529" s="9"/>
      <c r="DP529" s="9"/>
      <c r="DQ529" s="9"/>
      <c r="DR529" s="9"/>
      <c r="DS529" s="9"/>
      <c r="DT529" s="9"/>
      <c r="DU529" s="9"/>
      <c r="DV529" s="9"/>
      <c r="DW529" s="9"/>
      <c r="DX529" s="9"/>
      <c r="DY529" s="9"/>
      <c r="DZ529" s="9"/>
      <c r="EA529" s="9"/>
      <c r="EB529" s="9"/>
      <c r="EC529" s="9"/>
      <c r="ED529" s="9"/>
      <c r="EE529" s="9"/>
      <c r="EF529" s="9"/>
      <c r="EG529" s="9"/>
    </row>
    <row r="530" ht="15.75" customHeight="1">
      <c r="C530" s="8">
        <v>1.0000000000000007</v>
      </c>
      <c r="D530" s="9">
        <v>1.0000000000000007</v>
      </c>
      <c r="E530" s="9"/>
      <c r="F530" s="9">
        <v>1.0000000000000004</v>
      </c>
      <c r="G530" s="9">
        <v>0.9859999999999999</v>
      </c>
      <c r="H530" s="9">
        <v>0.9990000000000006</v>
      </c>
      <c r="I530" s="9"/>
      <c r="J530" s="9"/>
      <c r="K530" s="9"/>
      <c r="L530" s="9"/>
      <c r="M530" s="9"/>
      <c r="N530" s="9"/>
      <c r="O530" s="9">
        <v>0.9990000000000007</v>
      </c>
      <c r="P530" s="9">
        <v>0.9980000000000007</v>
      </c>
      <c r="Q530" s="9">
        <v>1.0000000000000004</v>
      </c>
      <c r="R530" s="10"/>
      <c r="S530" s="9">
        <v>1.0</v>
      </c>
      <c r="T530" s="9">
        <v>1.0000000000000007</v>
      </c>
      <c r="U530" s="10"/>
      <c r="V530" s="9">
        <v>1.0050000000000001</v>
      </c>
      <c r="W530" s="9">
        <v>1.0000000000000007</v>
      </c>
      <c r="X530" s="10"/>
      <c r="Y530" s="9">
        <v>0.9890000000000003</v>
      </c>
      <c r="Z530" s="9">
        <v>1.0000000000000004</v>
      </c>
      <c r="AA530" s="10"/>
      <c r="AB530" s="9">
        <v>1.0080000000000005</v>
      </c>
      <c r="AC530" s="9">
        <v>1.0000000000000007</v>
      </c>
      <c r="AD530" s="10"/>
      <c r="AE530" s="9">
        <v>0.9700000000000006</v>
      </c>
      <c r="AF530" s="9"/>
      <c r="AG530" s="9">
        <v>1.0000000000000007</v>
      </c>
      <c r="AH530" s="9">
        <v>1.0160000000000002</v>
      </c>
      <c r="AI530" s="9"/>
      <c r="AJ530" s="9">
        <v>1.0000000000000007</v>
      </c>
      <c r="AK530" s="9">
        <v>0.9940000000000007</v>
      </c>
      <c r="AL530" s="9">
        <v>1.0000000000000004</v>
      </c>
      <c r="AM530" s="9"/>
      <c r="AN530" s="9">
        <v>1.0000000000000004</v>
      </c>
      <c r="AO530" s="9"/>
      <c r="AP530" s="9"/>
      <c r="AQ530" s="9">
        <v>1.0000000000000004</v>
      </c>
      <c r="AR530" s="9"/>
      <c r="AS530" s="9">
        <v>1.0000000000000004</v>
      </c>
      <c r="AT530" s="9"/>
      <c r="AU530" s="9"/>
      <c r="AV530" s="9">
        <v>0.9910000000000004</v>
      </c>
      <c r="AW530" s="9"/>
      <c r="AX530" s="9">
        <v>1.0000000000000007</v>
      </c>
      <c r="AY530" s="9">
        <v>0.9680000000000005</v>
      </c>
      <c r="AZ530" s="9"/>
      <c r="BA530" s="9">
        <v>0.9950000000000006</v>
      </c>
      <c r="BB530" s="9"/>
      <c r="BC530" s="9">
        <v>1.0000000000000007</v>
      </c>
      <c r="BD530" s="9"/>
      <c r="BE530" s="9"/>
      <c r="BF530" s="9"/>
      <c r="BG530" s="9"/>
      <c r="BH530" s="9"/>
      <c r="BI530" s="9"/>
      <c r="BJ530" s="9"/>
      <c r="BK530" s="9"/>
      <c r="BL530" s="9"/>
      <c r="BM530" s="9"/>
      <c r="BN530" s="9"/>
      <c r="BO530" s="9"/>
      <c r="BP530" s="9"/>
      <c r="BQ530" s="9"/>
      <c r="BR530" s="9"/>
      <c r="BS530" s="9"/>
      <c r="BT530" s="9"/>
      <c r="BU530" s="9"/>
      <c r="BV530" s="9"/>
      <c r="BW530" s="9"/>
      <c r="BX530" s="9"/>
      <c r="BY530" s="9"/>
      <c r="BZ530" s="9"/>
      <c r="CA530" s="9"/>
      <c r="CB530" s="9"/>
      <c r="CC530" s="9"/>
      <c r="CD530" s="9"/>
      <c r="CE530" s="9"/>
      <c r="CF530" s="9"/>
      <c r="CG530" s="9"/>
      <c r="CH530" s="9"/>
      <c r="CI530" s="9"/>
      <c r="CJ530" s="9"/>
      <c r="CK530" s="9"/>
      <c r="CL530" s="9"/>
      <c r="CM530" s="9"/>
      <c r="CN530" s="9"/>
      <c r="CO530" s="9"/>
      <c r="CP530" s="9"/>
      <c r="CQ530" s="9"/>
      <c r="CR530" s="9"/>
      <c r="CS530" s="9"/>
      <c r="CT530" s="9"/>
      <c r="CU530" s="9"/>
      <c r="CV530" s="9"/>
      <c r="CW530" s="9"/>
      <c r="CX530" s="9"/>
      <c r="CY530" s="9"/>
      <c r="CZ530" s="9"/>
      <c r="DA530" s="9"/>
      <c r="DB530" s="9"/>
      <c r="DC530" s="9"/>
      <c r="DD530" s="9"/>
      <c r="DE530" s="9"/>
      <c r="DF530" s="9"/>
      <c r="DG530" s="9"/>
      <c r="DH530" s="9"/>
      <c r="DI530" s="9"/>
      <c r="DJ530" s="9"/>
      <c r="DK530" s="9"/>
      <c r="DL530" s="9"/>
      <c r="DM530" s="9"/>
      <c r="DN530" s="9"/>
      <c r="DO530" s="9"/>
      <c r="DP530" s="9"/>
      <c r="DQ530" s="9"/>
      <c r="DR530" s="9"/>
      <c r="DS530" s="9"/>
      <c r="DT530" s="9"/>
      <c r="DU530" s="9"/>
      <c r="DV530" s="9"/>
      <c r="DW530" s="9"/>
      <c r="DX530" s="9"/>
      <c r="DY530" s="9"/>
      <c r="DZ530" s="9"/>
      <c r="EA530" s="9"/>
      <c r="EB530" s="9"/>
      <c r="EC530" s="9"/>
      <c r="ED530" s="9"/>
      <c r="EE530" s="9"/>
      <c r="EF530" s="9"/>
      <c r="EG530" s="9"/>
    </row>
    <row r="531" ht="15.75" customHeight="1">
      <c r="C531" s="8">
        <v>1.0000000000000007</v>
      </c>
      <c r="D531" s="9">
        <v>1.0000000000000007</v>
      </c>
      <c r="E531" s="9"/>
      <c r="F531" s="9">
        <v>1.0000000000000004</v>
      </c>
      <c r="G531" s="9">
        <v>0.9859999999999999</v>
      </c>
      <c r="H531" s="9">
        <v>0.9990000000000006</v>
      </c>
      <c r="I531" s="9"/>
      <c r="J531" s="9"/>
      <c r="K531" s="9"/>
      <c r="L531" s="9"/>
      <c r="M531" s="9"/>
      <c r="N531" s="9"/>
      <c r="O531" s="9">
        <v>0.9990000000000007</v>
      </c>
      <c r="P531" s="9">
        <v>0.9980000000000007</v>
      </c>
      <c r="Q531" s="9">
        <v>1.0000000000000004</v>
      </c>
      <c r="R531" s="10"/>
      <c r="S531" s="9">
        <v>1.0</v>
      </c>
      <c r="T531" s="9">
        <v>1.0000000000000007</v>
      </c>
      <c r="U531" s="10"/>
      <c r="V531" s="9">
        <v>1.0050000000000001</v>
      </c>
      <c r="W531" s="9">
        <v>1.0000000000000007</v>
      </c>
      <c r="X531" s="10"/>
      <c r="Y531" s="9">
        <v>0.9890000000000003</v>
      </c>
      <c r="Z531" s="9">
        <v>1.0000000000000004</v>
      </c>
      <c r="AA531" s="10"/>
      <c r="AB531" s="9">
        <v>1.0080000000000005</v>
      </c>
      <c r="AC531" s="9">
        <v>1.0000000000000007</v>
      </c>
      <c r="AD531" s="10"/>
      <c r="AE531" s="9">
        <v>0.9700000000000006</v>
      </c>
      <c r="AF531" s="9"/>
      <c r="AG531" s="9">
        <v>1.0000000000000007</v>
      </c>
      <c r="AH531" s="9">
        <v>1.0160000000000002</v>
      </c>
      <c r="AI531" s="9"/>
      <c r="AJ531" s="9">
        <v>1.0000000000000007</v>
      </c>
      <c r="AK531" s="9">
        <v>0.9940000000000007</v>
      </c>
      <c r="AL531" s="9">
        <v>1.0000000000000004</v>
      </c>
      <c r="AM531" s="9"/>
      <c r="AN531" s="9">
        <v>1.0000000000000004</v>
      </c>
      <c r="AO531" s="9"/>
      <c r="AP531" s="9"/>
      <c r="AQ531" s="9">
        <v>1.0000000000000004</v>
      </c>
      <c r="AR531" s="9"/>
      <c r="AS531" s="9">
        <v>1.0000000000000004</v>
      </c>
      <c r="AT531" s="9"/>
      <c r="AU531" s="9"/>
      <c r="AV531" s="9">
        <v>0.9910000000000004</v>
      </c>
      <c r="AW531" s="9"/>
      <c r="AX531" s="9">
        <v>1.0000000000000007</v>
      </c>
      <c r="AY531" s="9">
        <v>0.9680000000000005</v>
      </c>
      <c r="AZ531" s="9"/>
      <c r="BA531" s="9">
        <v>0.9950000000000006</v>
      </c>
      <c r="BB531" s="9"/>
      <c r="BC531" s="9">
        <v>1.0000000000000007</v>
      </c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  <c r="BO531" s="9"/>
      <c r="BP531" s="9"/>
      <c r="BQ531" s="9"/>
      <c r="BR531" s="9"/>
      <c r="BS531" s="9"/>
      <c r="BT531" s="9"/>
      <c r="BU531" s="9"/>
      <c r="BV531" s="9"/>
      <c r="BW531" s="9"/>
      <c r="BX531" s="9"/>
      <c r="BY531" s="9"/>
      <c r="BZ531" s="9"/>
      <c r="CA531" s="9"/>
      <c r="CB531" s="9"/>
      <c r="CC531" s="9"/>
      <c r="CD531" s="9"/>
      <c r="CE531" s="9"/>
      <c r="CF531" s="9"/>
      <c r="CG531" s="9"/>
      <c r="CH531" s="9"/>
      <c r="CI531" s="9"/>
      <c r="CJ531" s="9"/>
      <c r="CK531" s="9"/>
      <c r="CL531" s="9"/>
      <c r="CM531" s="9"/>
      <c r="CN531" s="9"/>
      <c r="CO531" s="9"/>
      <c r="CP531" s="9"/>
      <c r="CQ531" s="9"/>
      <c r="CR531" s="9"/>
      <c r="CS531" s="9"/>
      <c r="CT531" s="9"/>
      <c r="CU531" s="9"/>
      <c r="CV531" s="9"/>
      <c r="CW531" s="9"/>
      <c r="CX531" s="9"/>
      <c r="CY531" s="9"/>
      <c r="CZ531" s="9"/>
      <c r="DA531" s="9"/>
      <c r="DB531" s="9"/>
      <c r="DC531" s="9"/>
      <c r="DD531" s="9"/>
      <c r="DE531" s="9"/>
      <c r="DF531" s="9"/>
      <c r="DG531" s="9"/>
      <c r="DH531" s="9"/>
      <c r="DI531" s="9"/>
      <c r="DJ531" s="9"/>
      <c r="DK531" s="9"/>
      <c r="DL531" s="9"/>
      <c r="DM531" s="9"/>
      <c r="DN531" s="9"/>
      <c r="DO531" s="9"/>
      <c r="DP531" s="9"/>
      <c r="DQ531" s="9"/>
      <c r="DR531" s="9"/>
      <c r="DS531" s="9"/>
      <c r="DT531" s="9"/>
      <c r="DU531" s="9"/>
      <c r="DV531" s="9"/>
      <c r="DW531" s="9"/>
      <c r="DX531" s="9"/>
      <c r="DY531" s="9"/>
      <c r="DZ531" s="9"/>
      <c r="EA531" s="9"/>
      <c r="EB531" s="9"/>
      <c r="EC531" s="9"/>
      <c r="ED531" s="9"/>
      <c r="EE531" s="9"/>
      <c r="EF531" s="9"/>
      <c r="EG531" s="9"/>
    </row>
    <row r="532" ht="15.75" customHeight="1">
      <c r="C532" s="8">
        <v>1.0000000000000007</v>
      </c>
      <c r="D532" s="9">
        <v>1.0000000000000007</v>
      </c>
      <c r="E532" s="9"/>
      <c r="F532" s="9">
        <v>1.0000000000000004</v>
      </c>
      <c r="G532" s="9">
        <v>0.9859999999999999</v>
      </c>
      <c r="H532" s="9">
        <v>0.9990000000000006</v>
      </c>
      <c r="I532" s="9"/>
      <c r="J532" s="9"/>
      <c r="K532" s="9"/>
      <c r="L532" s="9"/>
      <c r="M532" s="9"/>
      <c r="N532" s="9"/>
      <c r="O532" s="9">
        <v>0.9990000000000007</v>
      </c>
      <c r="P532" s="9">
        <v>0.9980000000000007</v>
      </c>
      <c r="Q532" s="9">
        <v>1.0000000000000004</v>
      </c>
      <c r="R532" s="10"/>
      <c r="S532" s="9">
        <v>1.0</v>
      </c>
      <c r="T532" s="9">
        <v>1.0000000000000007</v>
      </c>
      <c r="U532" s="10"/>
      <c r="V532" s="9">
        <v>1.0050000000000001</v>
      </c>
      <c r="W532" s="9">
        <v>1.0000000000000007</v>
      </c>
      <c r="X532" s="10"/>
      <c r="Y532" s="9">
        <v>0.9890000000000003</v>
      </c>
      <c r="Z532" s="9">
        <v>1.0000000000000004</v>
      </c>
      <c r="AA532" s="10"/>
      <c r="AB532" s="9">
        <v>1.0080000000000005</v>
      </c>
      <c r="AC532" s="9">
        <v>1.0000000000000007</v>
      </c>
      <c r="AD532" s="10"/>
      <c r="AE532" s="9">
        <v>0.9700000000000006</v>
      </c>
      <c r="AF532" s="9"/>
      <c r="AG532" s="9">
        <v>1.0000000000000007</v>
      </c>
      <c r="AH532" s="9">
        <v>1.0160000000000002</v>
      </c>
      <c r="AI532" s="9"/>
      <c r="AJ532" s="9">
        <v>1.0000000000000007</v>
      </c>
      <c r="AK532" s="9">
        <v>0.9940000000000007</v>
      </c>
      <c r="AL532" s="9">
        <v>1.0000000000000004</v>
      </c>
      <c r="AM532" s="9"/>
      <c r="AN532" s="9">
        <v>1.0000000000000004</v>
      </c>
      <c r="AO532" s="9"/>
      <c r="AP532" s="9"/>
      <c r="AQ532" s="9">
        <v>1.0000000000000004</v>
      </c>
      <c r="AR532" s="9"/>
      <c r="AS532" s="9">
        <v>1.0000000000000004</v>
      </c>
      <c r="AT532" s="9"/>
      <c r="AU532" s="9"/>
      <c r="AV532" s="9">
        <v>0.9910000000000004</v>
      </c>
      <c r="AW532" s="9"/>
      <c r="AX532" s="9">
        <v>1.0000000000000007</v>
      </c>
      <c r="AY532" s="9">
        <v>0.9680000000000005</v>
      </c>
      <c r="AZ532" s="9"/>
      <c r="BA532" s="9">
        <v>0.9950000000000006</v>
      </c>
      <c r="BB532" s="9"/>
      <c r="BC532" s="9">
        <v>1.0000000000000007</v>
      </c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  <c r="BO532" s="9"/>
      <c r="BP532" s="9"/>
      <c r="BQ532" s="9"/>
      <c r="BR532" s="9"/>
      <c r="BS532" s="9"/>
      <c r="BT532" s="9"/>
      <c r="BU532" s="9"/>
      <c r="BV532" s="9"/>
      <c r="BW532" s="9"/>
      <c r="BX532" s="9"/>
      <c r="BY532" s="9"/>
      <c r="BZ532" s="9"/>
      <c r="CA532" s="9"/>
      <c r="CB532" s="9"/>
      <c r="CC532" s="9"/>
      <c r="CD532" s="9"/>
      <c r="CE532" s="9"/>
      <c r="CF532" s="9"/>
      <c r="CG532" s="9"/>
      <c r="CH532" s="9"/>
      <c r="CI532" s="9"/>
      <c r="CJ532" s="9"/>
      <c r="CK532" s="9"/>
      <c r="CL532" s="9"/>
      <c r="CM532" s="9"/>
      <c r="CN532" s="9"/>
      <c r="CO532" s="9"/>
      <c r="CP532" s="9"/>
      <c r="CQ532" s="9"/>
      <c r="CR532" s="9"/>
      <c r="CS532" s="9"/>
      <c r="CT532" s="9"/>
      <c r="CU532" s="9"/>
      <c r="CV532" s="9"/>
      <c r="CW532" s="9"/>
      <c r="CX532" s="9"/>
      <c r="CY532" s="9"/>
      <c r="CZ532" s="9"/>
      <c r="DA532" s="9"/>
      <c r="DB532" s="9"/>
      <c r="DC532" s="9"/>
      <c r="DD532" s="9"/>
      <c r="DE532" s="9"/>
      <c r="DF532" s="9"/>
      <c r="DG532" s="9"/>
      <c r="DH532" s="9"/>
      <c r="DI532" s="9"/>
      <c r="DJ532" s="9"/>
      <c r="DK532" s="9"/>
      <c r="DL532" s="9"/>
      <c r="DM532" s="9"/>
      <c r="DN532" s="9"/>
      <c r="DO532" s="9"/>
      <c r="DP532" s="9"/>
      <c r="DQ532" s="9"/>
      <c r="DR532" s="9"/>
      <c r="DS532" s="9"/>
      <c r="DT532" s="9"/>
      <c r="DU532" s="9"/>
      <c r="DV532" s="9"/>
      <c r="DW532" s="9"/>
      <c r="DX532" s="9"/>
      <c r="DY532" s="9"/>
      <c r="DZ532" s="9"/>
      <c r="EA532" s="9"/>
      <c r="EB532" s="9"/>
      <c r="EC532" s="9"/>
      <c r="ED532" s="9"/>
      <c r="EE532" s="9"/>
      <c r="EF532" s="9"/>
      <c r="EG532" s="9"/>
    </row>
    <row r="533" ht="15.75" customHeight="1">
      <c r="C533" s="8">
        <v>1.0000000000000007</v>
      </c>
      <c r="D533" s="9">
        <v>1.0000000000000007</v>
      </c>
      <c r="E533" s="9"/>
      <c r="F533" s="9">
        <v>1.0000000000000004</v>
      </c>
      <c r="G533" s="9">
        <v>0.9859999999999999</v>
      </c>
      <c r="H533" s="9">
        <v>0.9990000000000006</v>
      </c>
      <c r="I533" s="9"/>
      <c r="J533" s="9"/>
      <c r="K533" s="9"/>
      <c r="L533" s="9"/>
      <c r="M533" s="9"/>
      <c r="N533" s="9"/>
      <c r="O533" s="9">
        <v>0.9990000000000007</v>
      </c>
      <c r="P533" s="9">
        <v>0.9980000000000007</v>
      </c>
      <c r="Q533" s="9">
        <v>1.0000000000000004</v>
      </c>
      <c r="R533" s="10"/>
      <c r="S533" s="9">
        <v>1.0</v>
      </c>
      <c r="T533" s="9">
        <v>1.0000000000000007</v>
      </c>
      <c r="U533" s="10"/>
      <c r="V533" s="9">
        <v>1.0050000000000001</v>
      </c>
      <c r="W533" s="9">
        <v>1.0000000000000007</v>
      </c>
      <c r="X533" s="10"/>
      <c r="Y533" s="9">
        <v>0.9890000000000003</v>
      </c>
      <c r="Z533" s="9">
        <v>1.0000000000000004</v>
      </c>
      <c r="AA533" s="10"/>
      <c r="AB533" s="9">
        <v>1.0080000000000005</v>
      </c>
      <c r="AC533" s="9">
        <v>1.0000000000000007</v>
      </c>
      <c r="AD533" s="10"/>
      <c r="AE533" s="9">
        <v>0.9700000000000006</v>
      </c>
      <c r="AF533" s="9"/>
      <c r="AG533" s="9">
        <v>1.0000000000000007</v>
      </c>
      <c r="AH533" s="9">
        <v>1.0160000000000002</v>
      </c>
      <c r="AI533" s="9"/>
      <c r="AJ533" s="9">
        <v>1.0000000000000007</v>
      </c>
      <c r="AK533" s="9">
        <v>0.9940000000000007</v>
      </c>
      <c r="AL533" s="9">
        <v>1.0000000000000004</v>
      </c>
      <c r="AM533" s="9"/>
      <c r="AN533" s="9">
        <v>1.0000000000000004</v>
      </c>
      <c r="AO533" s="9"/>
      <c r="AP533" s="9"/>
      <c r="AQ533" s="9">
        <v>1.0000000000000004</v>
      </c>
      <c r="AR533" s="9"/>
      <c r="AS533" s="9">
        <v>1.0000000000000004</v>
      </c>
      <c r="AT533" s="9"/>
      <c r="AU533" s="9"/>
      <c r="AV533" s="9">
        <v>0.9910000000000004</v>
      </c>
      <c r="AW533" s="9"/>
      <c r="AX533" s="9">
        <v>1.0000000000000007</v>
      </c>
      <c r="AY533" s="9">
        <v>0.9680000000000005</v>
      </c>
      <c r="AZ533" s="9"/>
      <c r="BA533" s="9">
        <v>0.9950000000000006</v>
      </c>
      <c r="BB533" s="9"/>
      <c r="BC533" s="9">
        <v>1.0000000000000007</v>
      </c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9"/>
      <c r="BO533" s="9"/>
      <c r="BP533" s="9"/>
      <c r="BQ533" s="9"/>
      <c r="BR533" s="9"/>
      <c r="BS533" s="9"/>
      <c r="BT533" s="9"/>
      <c r="BU533" s="9"/>
      <c r="BV533" s="9"/>
      <c r="BW533" s="9"/>
      <c r="BX533" s="9"/>
      <c r="BY533" s="9"/>
      <c r="BZ533" s="9"/>
      <c r="CA533" s="9"/>
      <c r="CB533" s="9"/>
      <c r="CC533" s="9"/>
      <c r="CD533" s="9"/>
      <c r="CE533" s="9"/>
      <c r="CF533" s="9"/>
      <c r="CG533" s="9"/>
      <c r="CH533" s="9"/>
      <c r="CI533" s="9"/>
      <c r="CJ533" s="9"/>
      <c r="CK533" s="9"/>
      <c r="CL533" s="9"/>
      <c r="CM533" s="9"/>
      <c r="CN533" s="9"/>
      <c r="CO533" s="9"/>
      <c r="CP533" s="9"/>
      <c r="CQ533" s="9"/>
      <c r="CR533" s="9"/>
      <c r="CS533" s="9"/>
      <c r="CT533" s="9"/>
      <c r="CU533" s="9"/>
      <c r="CV533" s="9"/>
      <c r="CW533" s="9"/>
      <c r="CX533" s="9"/>
      <c r="CY533" s="9"/>
      <c r="CZ533" s="9"/>
      <c r="DA533" s="9"/>
      <c r="DB533" s="9"/>
      <c r="DC533" s="9"/>
      <c r="DD533" s="9"/>
      <c r="DE533" s="9"/>
      <c r="DF533" s="9"/>
      <c r="DG533" s="9"/>
      <c r="DH533" s="9"/>
      <c r="DI533" s="9"/>
      <c r="DJ533" s="9"/>
      <c r="DK533" s="9"/>
      <c r="DL533" s="9"/>
      <c r="DM533" s="9"/>
      <c r="DN533" s="9"/>
      <c r="DO533" s="9"/>
      <c r="DP533" s="9"/>
      <c r="DQ533" s="9"/>
      <c r="DR533" s="9"/>
      <c r="DS533" s="9"/>
      <c r="DT533" s="9"/>
      <c r="DU533" s="9"/>
      <c r="DV533" s="9"/>
      <c r="DW533" s="9"/>
      <c r="DX533" s="9"/>
      <c r="DY533" s="9"/>
      <c r="DZ533" s="9"/>
      <c r="EA533" s="9"/>
      <c r="EB533" s="9"/>
      <c r="EC533" s="9"/>
      <c r="ED533" s="9"/>
      <c r="EE533" s="9"/>
      <c r="EF533" s="9"/>
      <c r="EG533" s="9"/>
    </row>
    <row r="534" ht="15.75" customHeight="1">
      <c r="C534" s="8">
        <v>1.0000000000000007</v>
      </c>
      <c r="D534" s="9">
        <v>1.0000000000000007</v>
      </c>
      <c r="E534" s="9"/>
      <c r="F534" s="9">
        <v>1.0000000000000004</v>
      </c>
      <c r="G534" s="9">
        <v>0.9859999999999999</v>
      </c>
      <c r="H534" s="9">
        <v>0.9990000000000006</v>
      </c>
      <c r="I534" s="9"/>
      <c r="J534" s="9"/>
      <c r="K534" s="9"/>
      <c r="L534" s="9"/>
      <c r="M534" s="9"/>
      <c r="N534" s="9"/>
      <c r="O534" s="9">
        <v>0.9990000000000007</v>
      </c>
      <c r="P534" s="9">
        <v>0.9980000000000007</v>
      </c>
      <c r="Q534" s="9">
        <v>1.0000000000000004</v>
      </c>
      <c r="R534" s="10"/>
      <c r="S534" s="9">
        <v>1.0</v>
      </c>
      <c r="T534" s="9">
        <v>1.0000000000000007</v>
      </c>
      <c r="U534" s="10"/>
      <c r="V534" s="9">
        <v>1.0050000000000001</v>
      </c>
      <c r="W534" s="9">
        <v>1.0000000000000007</v>
      </c>
      <c r="X534" s="10"/>
      <c r="Y534" s="9">
        <v>0.9890000000000003</v>
      </c>
      <c r="Z534" s="9">
        <v>1.0000000000000004</v>
      </c>
      <c r="AA534" s="10"/>
      <c r="AB534" s="9">
        <v>1.0080000000000005</v>
      </c>
      <c r="AC534" s="9">
        <v>1.0000000000000007</v>
      </c>
      <c r="AD534" s="10"/>
      <c r="AE534" s="9">
        <v>0.9700000000000006</v>
      </c>
      <c r="AF534" s="9"/>
      <c r="AG534" s="9">
        <v>1.0000000000000007</v>
      </c>
      <c r="AH534" s="9">
        <v>1.0160000000000002</v>
      </c>
      <c r="AI534" s="9"/>
      <c r="AJ534" s="9">
        <v>1.0000000000000007</v>
      </c>
      <c r="AK534" s="9">
        <v>0.9940000000000007</v>
      </c>
      <c r="AL534" s="9">
        <v>1.0000000000000004</v>
      </c>
      <c r="AM534" s="9"/>
      <c r="AN534" s="9">
        <v>1.0000000000000004</v>
      </c>
      <c r="AO534" s="9"/>
      <c r="AP534" s="9"/>
      <c r="AQ534" s="9">
        <v>1.0000000000000004</v>
      </c>
      <c r="AR534" s="9"/>
      <c r="AS534" s="9">
        <v>1.0000000000000004</v>
      </c>
      <c r="AT534" s="9"/>
      <c r="AU534" s="9"/>
      <c r="AV534" s="9">
        <v>0.9910000000000004</v>
      </c>
      <c r="AW534" s="9"/>
      <c r="AX534" s="9">
        <v>1.0000000000000007</v>
      </c>
      <c r="AY534" s="9">
        <v>0.9680000000000005</v>
      </c>
      <c r="AZ534" s="9"/>
      <c r="BA534" s="9">
        <v>0.9950000000000006</v>
      </c>
      <c r="BB534" s="9"/>
      <c r="BC534" s="9">
        <v>1.0000000000000007</v>
      </c>
      <c r="BD534" s="9"/>
      <c r="BE534" s="9"/>
      <c r="BF534" s="9"/>
      <c r="BG534" s="9"/>
      <c r="BH534" s="9"/>
      <c r="BI534" s="9"/>
      <c r="BJ534" s="9"/>
      <c r="BK534" s="9"/>
      <c r="BL534" s="9"/>
      <c r="BM534" s="9"/>
      <c r="BN534" s="9"/>
      <c r="BO534" s="9"/>
      <c r="BP534" s="9"/>
      <c r="BQ534" s="9"/>
      <c r="BR534" s="9"/>
      <c r="BS534" s="9"/>
      <c r="BT534" s="9"/>
      <c r="BU534" s="9"/>
      <c r="BV534" s="9"/>
      <c r="BW534" s="9"/>
      <c r="BX534" s="9"/>
      <c r="BY534" s="9"/>
      <c r="BZ534" s="9"/>
      <c r="CA534" s="9"/>
      <c r="CB534" s="9"/>
      <c r="CC534" s="9"/>
      <c r="CD534" s="9"/>
      <c r="CE534" s="9"/>
      <c r="CF534" s="9"/>
      <c r="CG534" s="9"/>
      <c r="CH534" s="9"/>
      <c r="CI534" s="9"/>
      <c r="CJ534" s="9"/>
      <c r="CK534" s="9"/>
      <c r="CL534" s="9"/>
      <c r="CM534" s="9"/>
      <c r="CN534" s="9"/>
      <c r="CO534" s="9"/>
      <c r="CP534" s="9"/>
      <c r="CQ534" s="9"/>
      <c r="CR534" s="9"/>
      <c r="CS534" s="9"/>
      <c r="CT534" s="9"/>
      <c r="CU534" s="9"/>
      <c r="CV534" s="9"/>
      <c r="CW534" s="9"/>
      <c r="CX534" s="9"/>
      <c r="CY534" s="9"/>
      <c r="CZ534" s="9"/>
      <c r="DA534" s="9"/>
      <c r="DB534" s="9"/>
      <c r="DC534" s="9"/>
      <c r="DD534" s="9"/>
      <c r="DE534" s="9"/>
      <c r="DF534" s="9"/>
      <c r="DG534" s="9"/>
      <c r="DH534" s="9"/>
      <c r="DI534" s="9"/>
      <c r="DJ534" s="9"/>
      <c r="DK534" s="9"/>
      <c r="DL534" s="9"/>
      <c r="DM534" s="9"/>
      <c r="DN534" s="9"/>
      <c r="DO534" s="9"/>
      <c r="DP534" s="9"/>
      <c r="DQ534" s="9"/>
      <c r="DR534" s="9"/>
      <c r="DS534" s="9"/>
      <c r="DT534" s="9"/>
      <c r="DU534" s="9"/>
      <c r="DV534" s="9"/>
      <c r="DW534" s="9"/>
      <c r="DX534" s="9"/>
      <c r="DY534" s="9"/>
      <c r="DZ534" s="9"/>
      <c r="EA534" s="9"/>
      <c r="EB534" s="9"/>
      <c r="EC534" s="9"/>
      <c r="ED534" s="9"/>
      <c r="EE534" s="9"/>
      <c r="EF534" s="9"/>
      <c r="EG534" s="9"/>
    </row>
    <row r="535" ht="15.75" customHeight="1">
      <c r="C535" s="8">
        <v>1.0000000000000007</v>
      </c>
      <c r="D535" s="9">
        <v>1.0000000000000007</v>
      </c>
      <c r="E535" s="9"/>
      <c r="F535" s="9">
        <v>1.0000000000000004</v>
      </c>
      <c r="G535" s="9">
        <v>0.9859999999999999</v>
      </c>
      <c r="H535" s="9">
        <v>0.9990000000000006</v>
      </c>
      <c r="I535" s="9"/>
      <c r="J535" s="9"/>
      <c r="K535" s="9"/>
      <c r="L535" s="9"/>
      <c r="M535" s="9"/>
      <c r="N535" s="9"/>
      <c r="O535" s="9">
        <v>0.9990000000000007</v>
      </c>
      <c r="P535" s="9">
        <v>0.9980000000000007</v>
      </c>
      <c r="Q535" s="9">
        <v>1.0000000000000004</v>
      </c>
      <c r="R535" s="10"/>
      <c r="S535" s="9">
        <v>1.0</v>
      </c>
      <c r="T535" s="9">
        <v>1.0000000000000007</v>
      </c>
      <c r="U535" s="10"/>
      <c r="V535" s="9">
        <v>1.0050000000000001</v>
      </c>
      <c r="W535" s="9">
        <v>1.0000000000000007</v>
      </c>
      <c r="X535" s="10"/>
      <c r="Y535" s="9">
        <v>0.9890000000000003</v>
      </c>
      <c r="Z535" s="9">
        <v>1.0000000000000004</v>
      </c>
      <c r="AA535" s="10"/>
      <c r="AB535" s="9">
        <v>1.0080000000000005</v>
      </c>
      <c r="AC535" s="9">
        <v>1.0000000000000007</v>
      </c>
      <c r="AD535" s="10"/>
      <c r="AE535" s="9">
        <v>0.9700000000000006</v>
      </c>
      <c r="AF535" s="9"/>
      <c r="AG535" s="9">
        <v>1.0000000000000007</v>
      </c>
      <c r="AH535" s="9">
        <v>1.0160000000000002</v>
      </c>
      <c r="AI535" s="9"/>
      <c r="AJ535" s="9">
        <v>1.0000000000000007</v>
      </c>
      <c r="AK535" s="9">
        <v>0.9940000000000007</v>
      </c>
      <c r="AL535" s="9">
        <v>1.0000000000000004</v>
      </c>
      <c r="AM535" s="9"/>
      <c r="AN535" s="9">
        <v>1.0000000000000004</v>
      </c>
      <c r="AO535" s="9"/>
      <c r="AP535" s="9"/>
      <c r="AQ535" s="9">
        <v>1.0000000000000004</v>
      </c>
      <c r="AR535" s="9"/>
      <c r="AS535" s="9">
        <v>1.0000000000000004</v>
      </c>
      <c r="AT535" s="9"/>
      <c r="AU535" s="9"/>
      <c r="AV535" s="9">
        <v>0.9910000000000004</v>
      </c>
      <c r="AW535" s="9"/>
      <c r="AX535" s="9">
        <v>1.0000000000000007</v>
      </c>
      <c r="AY535" s="9">
        <v>0.9680000000000005</v>
      </c>
      <c r="AZ535" s="9"/>
      <c r="BA535" s="9">
        <v>0.9950000000000006</v>
      </c>
      <c r="BB535" s="9"/>
      <c r="BC535" s="9">
        <v>1.0000000000000007</v>
      </c>
      <c r="BD535" s="9"/>
      <c r="BE535" s="9"/>
      <c r="BF535" s="9"/>
      <c r="BG535" s="9"/>
      <c r="BH535" s="9"/>
      <c r="BI535" s="9"/>
      <c r="BJ535" s="9"/>
      <c r="BK535" s="9"/>
      <c r="BL535" s="9"/>
      <c r="BM535" s="9"/>
      <c r="BN535" s="9"/>
      <c r="BO535" s="9"/>
      <c r="BP535" s="9"/>
      <c r="BQ535" s="9"/>
      <c r="BR535" s="9"/>
      <c r="BS535" s="9"/>
      <c r="BT535" s="9"/>
      <c r="BU535" s="9"/>
      <c r="BV535" s="9"/>
      <c r="BW535" s="9"/>
      <c r="BX535" s="9"/>
      <c r="BY535" s="9"/>
      <c r="BZ535" s="9"/>
      <c r="CA535" s="9"/>
      <c r="CB535" s="9"/>
      <c r="CC535" s="9"/>
      <c r="CD535" s="9"/>
      <c r="CE535" s="9"/>
      <c r="CF535" s="9"/>
      <c r="CG535" s="9"/>
      <c r="CH535" s="9"/>
      <c r="CI535" s="9"/>
      <c r="CJ535" s="9"/>
      <c r="CK535" s="9"/>
      <c r="CL535" s="9"/>
      <c r="CM535" s="9"/>
      <c r="CN535" s="9"/>
      <c r="CO535" s="9"/>
      <c r="CP535" s="9"/>
      <c r="CQ535" s="9"/>
      <c r="CR535" s="9"/>
      <c r="CS535" s="9"/>
      <c r="CT535" s="9"/>
      <c r="CU535" s="9"/>
      <c r="CV535" s="9"/>
      <c r="CW535" s="9"/>
      <c r="CX535" s="9"/>
      <c r="CY535" s="9"/>
      <c r="CZ535" s="9"/>
      <c r="DA535" s="9"/>
      <c r="DB535" s="9"/>
      <c r="DC535" s="9"/>
      <c r="DD535" s="9"/>
      <c r="DE535" s="9"/>
      <c r="DF535" s="9"/>
      <c r="DG535" s="9"/>
      <c r="DH535" s="9"/>
      <c r="DI535" s="9"/>
      <c r="DJ535" s="9"/>
      <c r="DK535" s="9"/>
      <c r="DL535" s="9"/>
      <c r="DM535" s="9"/>
      <c r="DN535" s="9"/>
      <c r="DO535" s="9"/>
      <c r="DP535" s="9"/>
      <c r="DQ535" s="9"/>
      <c r="DR535" s="9"/>
      <c r="DS535" s="9"/>
      <c r="DT535" s="9"/>
      <c r="DU535" s="9"/>
      <c r="DV535" s="9"/>
      <c r="DW535" s="9"/>
      <c r="DX535" s="9"/>
      <c r="DY535" s="9"/>
      <c r="DZ535" s="9"/>
      <c r="EA535" s="9"/>
      <c r="EB535" s="9"/>
      <c r="EC535" s="9"/>
      <c r="ED535" s="9"/>
      <c r="EE535" s="9"/>
      <c r="EF535" s="9"/>
      <c r="EG535" s="9"/>
    </row>
    <row r="536" ht="15.75" customHeight="1">
      <c r="C536" s="8">
        <v>1.0000000000000007</v>
      </c>
      <c r="D536" s="9">
        <v>1.0000000000000007</v>
      </c>
      <c r="E536" s="9"/>
      <c r="F536" s="9">
        <v>1.0000000000000004</v>
      </c>
      <c r="G536" s="9">
        <v>0.9859999999999999</v>
      </c>
      <c r="H536" s="9">
        <v>0.9990000000000006</v>
      </c>
      <c r="I536" s="9"/>
      <c r="J536" s="9"/>
      <c r="K536" s="9"/>
      <c r="L536" s="9"/>
      <c r="M536" s="9"/>
      <c r="N536" s="9"/>
      <c r="O536" s="9">
        <v>0.9990000000000007</v>
      </c>
      <c r="P536" s="9">
        <v>0.9980000000000007</v>
      </c>
      <c r="Q536" s="9">
        <v>1.0000000000000004</v>
      </c>
      <c r="R536" s="10"/>
      <c r="S536" s="9">
        <v>1.0</v>
      </c>
      <c r="T536" s="9">
        <v>1.0000000000000007</v>
      </c>
      <c r="U536" s="10"/>
      <c r="V536" s="9">
        <v>1.0050000000000001</v>
      </c>
      <c r="W536" s="9">
        <v>1.0000000000000007</v>
      </c>
      <c r="X536" s="10"/>
      <c r="Y536" s="9">
        <v>0.9890000000000003</v>
      </c>
      <c r="Z536" s="9">
        <v>1.0000000000000004</v>
      </c>
      <c r="AA536" s="10"/>
      <c r="AB536" s="9">
        <v>1.0080000000000005</v>
      </c>
      <c r="AC536" s="9">
        <v>1.0000000000000007</v>
      </c>
      <c r="AD536" s="10"/>
      <c r="AE536" s="9">
        <v>0.9700000000000006</v>
      </c>
      <c r="AF536" s="9"/>
      <c r="AG536" s="9">
        <v>1.0000000000000007</v>
      </c>
      <c r="AH536" s="9">
        <v>1.0160000000000002</v>
      </c>
      <c r="AI536" s="9"/>
      <c r="AJ536" s="9">
        <v>1.0000000000000007</v>
      </c>
      <c r="AK536" s="9">
        <v>0.9940000000000007</v>
      </c>
      <c r="AL536" s="9">
        <v>1.0000000000000004</v>
      </c>
      <c r="AM536" s="9"/>
      <c r="AN536" s="9">
        <v>1.0000000000000004</v>
      </c>
      <c r="AO536" s="9"/>
      <c r="AP536" s="9"/>
      <c r="AQ536" s="9">
        <v>1.0000000000000004</v>
      </c>
      <c r="AR536" s="9"/>
      <c r="AS536" s="9">
        <v>1.0000000000000004</v>
      </c>
      <c r="AT536" s="9"/>
      <c r="AU536" s="9"/>
      <c r="AV536" s="9">
        <v>0.9910000000000004</v>
      </c>
      <c r="AW536" s="9"/>
      <c r="AX536" s="9">
        <v>1.0000000000000007</v>
      </c>
      <c r="AY536" s="9">
        <v>0.9680000000000005</v>
      </c>
      <c r="AZ536" s="9"/>
      <c r="BA536" s="9">
        <v>0.9950000000000006</v>
      </c>
      <c r="BB536" s="9"/>
      <c r="BC536" s="9">
        <v>1.0000000000000007</v>
      </c>
      <c r="BD536" s="9"/>
      <c r="BE536" s="9"/>
      <c r="BF536" s="9"/>
      <c r="BG536" s="9"/>
      <c r="BH536" s="9"/>
      <c r="BI536" s="9"/>
      <c r="BJ536" s="9"/>
      <c r="BK536" s="9"/>
      <c r="BL536" s="9"/>
      <c r="BM536" s="9"/>
      <c r="BN536" s="9"/>
      <c r="BO536" s="9"/>
      <c r="BP536" s="9"/>
      <c r="BQ536" s="9"/>
      <c r="BR536" s="9"/>
      <c r="BS536" s="9"/>
      <c r="BT536" s="9"/>
      <c r="BU536" s="9"/>
      <c r="BV536" s="9"/>
      <c r="BW536" s="9"/>
      <c r="BX536" s="9"/>
      <c r="BY536" s="9"/>
      <c r="BZ536" s="9"/>
      <c r="CA536" s="9"/>
      <c r="CB536" s="9"/>
      <c r="CC536" s="9"/>
      <c r="CD536" s="9"/>
      <c r="CE536" s="9"/>
      <c r="CF536" s="9"/>
      <c r="CG536" s="9"/>
      <c r="CH536" s="9"/>
      <c r="CI536" s="9"/>
      <c r="CJ536" s="9"/>
      <c r="CK536" s="9"/>
      <c r="CL536" s="9"/>
      <c r="CM536" s="9"/>
      <c r="CN536" s="9"/>
      <c r="CO536" s="9"/>
      <c r="CP536" s="9"/>
      <c r="CQ536" s="9"/>
      <c r="CR536" s="9"/>
      <c r="CS536" s="9"/>
      <c r="CT536" s="9"/>
      <c r="CU536" s="9"/>
      <c r="CV536" s="9"/>
      <c r="CW536" s="9"/>
      <c r="CX536" s="9"/>
      <c r="CY536" s="9"/>
      <c r="CZ536" s="9"/>
      <c r="DA536" s="9"/>
      <c r="DB536" s="9"/>
      <c r="DC536" s="9"/>
      <c r="DD536" s="9"/>
      <c r="DE536" s="9"/>
      <c r="DF536" s="9"/>
      <c r="DG536" s="9"/>
      <c r="DH536" s="9"/>
      <c r="DI536" s="9"/>
      <c r="DJ536" s="9"/>
      <c r="DK536" s="9"/>
      <c r="DL536" s="9"/>
      <c r="DM536" s="9"/>
      <c r="DN536" s="9"/>
      <c r="DO536" s="9"/>
      <c r="DP536" s="9"/>
      <c r="DQ536" s="9"/>
      <c r="DR536" s="9"/>
      <c r="DS536" s="9"/>
      <c r="DT536" s="9"/>
      <c r="DU536" s="9"/>
      <c r="DV536" s="9"/>
      <c r="DW536" s="9"/>
      <c r="DX536" s="9"/>
      <c r="DY536" s="9"/>
      <c r="DZ536" s="9"/>
      <c r="EA536" s="9"/>
      <c r="EB536" s="9"/>
      <c r="EC536" s="9"/>
      <c r="ED536" s="9"/>
      <c r="EE536" s="9"/>
      <c r="EF536" s="9"/>
      <c r="EG536" s="9"/>
    </row>
    <row r="537" ht="15.75" customHeight="1">
      <c r="C537" s="8">
        <v>1.0000000000000007</v>
      </c>
      <c r="D537" s="9">
        <v>1.0000000000000007</v>
      </c>
      <c r="E537" s="9"/>
      <c r="F537" s="9">
        <v>1.0000000000000004</v>
      </c>
      <c r="G537" s="9">
        <v>0.9859999999999999</v>
      </c>
      <c r="H537" s="9">
        <v>0.9990000000000006</v>
      </c>
      <c r="I537" s="9"/>
      <c r="J537" s="9"/>
      <c r="K537" s="9"/>
      <c r="L537" s="9"/>
      <c r="M537" s="9"/>
      <c r="N537" s="9"/>
      <c r="O537" s="9">
        <v>0.9990000000000007</v>
      </c>
      <c r="P537" s="9">
        <v>0.9980000000000007</v>
      </c>
      <c r="Q537" s="9">
        <v>1.0000000000000004</v>
      </c>
      <c r="R537" s="10"/>
      <c r="S537" s="9">
        <v>1.0</v>
      </c>
      <c r="T537" s="9">
        <v>1.0000000000000007</v>
      </c>
      <c r="U537" s="10"/>
      <c r="V537" s="9">
        <v>1.0050000000000001</v>
      </c>
      <c r="W537" s="9">
        <v>1.0000000000000007</v>
      </c>
      <c r="X537" s="10"/>
      <c r="Y537" s="9">
        <v>0.9890000000000003</v>
      </c>
      <c r="Z537" s="9">
        <v>1.0000000000000004</v>
      </c>
      <c r="AA537" s="10"/>
      <c r="AB537" s="9">
        <v>1.0080000000000005</v>
      </c>
      <c r="AC537" s="9">
        <v>1.0000000000000007</v>
      </c>
      <c r="AD537" s="10"/>
      <c r="AE537" s="9">
        <v>0.9700000000000006</v>
      </c>
      <c r="AF537" s="9"/>
      <c r="AG537" s="9">
        <v>1.0000000000000007</v>
      </c>
      <c r="AH537" s="9">
        <v>1.0160000000000002</v>
      </c>
      <c r="AI537" s="9"/>
      <c r="AJ537" s="9">
        <v>1.0000000000000007</v>
      </c>
      <c r="AK537" s="9">
        <v>0.9940000000000007</v>
      </c>
      <c r="AL537" s="9">
        <v>1.0000000000000004</v>
      </c>
      <c r="AM537" s="9"/>
      <c r="AN537" s="9">
        <v>1.0000000000000004</v>
      </c>
      <c r="AO537" s="9"/>
      <c r="AP537" s="9"/>
      <c r="AQ537" s="9">
        <v>1.0000000000000004</v>
      </c>
      <c r="AR537" s="9"/>
      <c r="AS537" s="9">
        <v>1.0000000000000004</v>
      </c>
      <c r="AT537" s="9"/>
      <c r="AU537" s="9"/>
      <c r="AV537" s="9">
        <v>0.9910000000000004</v>
      </c>
      <c r="AW537" s="9"/>
      <c r="AX537" s="9">
        <v>1.0000000000000007</v>
      </c>
      <c r="AY537" s="9">
        <v>0.9680000000000005</v>
      </c>
      <c r="AZ537" s="9"/>
      <c r="BA537" s="9">
        <v>0.9950000000000006</v>
      </c>
      <c r="BB537" s="9"/>
      <c r="BC537" s="9">
        <v>1.0000000000000007</v>
      </c>
      <c r="BD537" s="9"/>
      <c r="BE537" s="9"/>
      <c r="BF537" s="9"/>
      <c r="BG537" s="9"/>
      <c r="BH537" s="9"/>
      <c r="BI537" s="9"/>
      <c r="BJ537" s="9"/>
      <c r="BK537" s="9"/>
      <c r="BL537" s="9"/>
      <c r="BM537" s="9"/>
      <c r="BN537" s="9"/>
      <c r="BO537" s="9"/>
      <c r="BP537" s="9"/>
      <c r="BQ537" s="9"/>
      <c r="BR537" s="9"/>
      <c r="BS537" s="9"/>
      <c r="BT537" s="9"/>
      <c r="BU537" s="9"/>
      <c r="BV537" s="9"/>
      <c r="BW537" s="9"/>
      <c r="BX537" s="9"/>
      <c r="BY537" s="9"/>
      <c r="BZ537" s="9"/>
      <c r="CA537" s="9"/>
      <c r="CB537" s="9"/>
      <c r="CC537" s="9"/>
      <c r="CD537" s="9"/>
      <c r="CE537" s="9"/>
      <c r="CF537" s="9"/>
      <c r="CG537" s="9"/>
      <c r="CH537" s="9"/>
      <c r="CI537" s="9"/>
      <c r="CJ537" s="9"/>
      <c r="CK537" s="9"/>
      <c r="CL537" s="9"/>
      <c r="CM537" s="9"/>
      <c r="CN537" s="9"/>
      <c r="CO537" s="9"/>
      <c r="CP537" s="9"/>
      <c r="CQ537" s="9"/>
      <c r="CR537" s="9"/>
      <c r="CS537" s="9"/>
      <c r="CT537" s="9"/>
      <c r="CU537" s="9"/>
      <c r="CV537" s="9"/>
      <c r="CW537" s="9"/>
      <c r="CX537" s="9"/>
      <c r="CY537" s="9"/>
      <c r="CZ537" s="9"/>
      <c r="DA537" s="9"/>
      <c r="DB537" s="9"/>
      <c r="DC537" s="9"/>
      <c r="DD537" s="9"/>
      <c r="DE537" s="9"/>
      <c r="DF537" s="9"/>
      <c r="DG537" s="9"/>
      <c r="DH537" s="9"/>
      <c r="DI537" s="9"/>
      <c r="DJ537" s="9"/>
      <c r="DK537" s="9"/>
      <c r="DL537" s="9"/>
      <c r="DM537" s="9"/>
      <c r="DN537" s="9"/>
      <c r="DO537" s="9"/>
      <c r="DP537" s="9"/>
      <c r="DQ537" s="9"/>
      <c r="DR537" s="9"/>
      <c r="DS537" s="9"/>
      <c r="DT537" s="9"/>
      <c r="DU537" s="9"/>
      <c r="DV537" s="9"/>
      <c r="DW537" s="9"/>
      <c r="DX537" s="9"/>
      <c r="DY537" s="9"/>
      <c r="DZ537" s="9"/>
      <c r="EA537" s="9"/>
      <c r="EB537" s="9"/>
      <c r="EC537" s="9"/>
      <c r="ED537" s="9"/>
      <c r="EE537" s="9"/>
      <c r="EF537" s="9"/>
      <c r="EG537" s="9"/>
    </row>
    <row r="538" ht="15.75" customHeight="1">
      <c r="C538" s="8">
        <v>1.0000000000000007</v>
      </c>
      <c r="D538" s="9">
        <v>1.0000000000000007</v>
      </c>
      <c r="E538" s="9"/>
      <c r="F538" s="9">
        <v>1.0000000000000004</v>
      </c>
      <c r="G538" s="9">
        <v>0.9859999999999999</v>
      </c>
      <c r="H538" s="9">
        <v>0.9990000000000006</v>
      </c>
      <c r="I538" s="9"/>
      <c r="J538" s="9"/>
      <c r="K538" s="9"/>
      <c r="L538" s="9"/>
      <c r="M538" s="9"/>
      <c r="N538" s="9"/>
      <c r="O538" s="9">
        <v>0.9990000000000007</v>
      </c>
      <c r="P538" s="9">
        <v>0.9980000000000007</v>
      </c>
      <c r="Q538" s="9">
        <v>1.0000000000000004</v>
      </c>
      <c r="R538" s="10"/>
      <c r="S538" s="9">
        <v>1.0</v>
      </c>
      <c r="T538" s="9">
        <v>1.0000000000000007</v>
      </c>
      <c r="U538" s="10"/>
      <c r="V538" s="9">
        <v>1.0050000000000001</v>
      </c>
      <c r="W538" s="9">
        <v>1.0000000000000007</v>
      </c>
      <c r="X538" s="10"/>
      <c r="Y538" s="9">
        <v>0.9890000000000003</v>
      </c>
      <c r="Z538" s="9">
        <v>1.0000000000000004</v>
      </c>
      <c r="AA538" s="10"/>
      <c r="AB538" s="9">
        <v>1.0080000000000005</v>
      </c>
      <c r="AC538" s="9">
        <v>1.0000000000000007</v>
      </c>
      <c r="AD538" s="10"/>
      <c r="AE538" s="9">
        <v>0.9700000000000006</v>
      </c>
      <c r="AF538" s="9"/>
      <c r="AG538" s="9">
        <v>1.0000000000000007</v>
      </c>
      <c r="AH538" s="9">
        <v>1.0160000000000002</v>
      </c>
      <c r="AI538" s="9"/>
      <c r="AJ538" s="9">
        <v>1.0000000000000007</v>
      </c>
      <c r="AK538" s="9">
        <v>0.9940000000000007</v>
      </c>
      <c r="AL538" s="9">
        <v>1.0000000000000004</v>
      </c>
      <c r="AM538" s="9"/>
      <c r="AN538" s="9">
        <v>1.0000000000000004</v>
      </c>
      <c r="AO538" s="9"/>
      <c r="AP538" s="9"/>
      <c r="AQ538" s="9">
        <v>1.0000000000000004</v>
      </c>
      <c r="AR538" s="9"/>
      <c r="AS538" s="9">
        <v>1.0000000000000004</v>
      </c>
      <c r="AT538" s="9"/>
      <c r="AU538" s="9"/>
      <c r="AV538" s="9">
        <v>0.9910000000000004</v>
      </c>
      <c r="AW538" s="9"/>
      <c r="AX538" s="9">
        <v>1.0000000000000007</v>
      </c>
      <c r="AY538" s="9">
        <v>0.9680000000000005</v>
      </c>
      <c r="AZ538" s="9"/>
      <c r="BA538" s="9">
        <v>0.9950000000000006</v>
      </c>
      <c r="BB538" s="9"/>
      <c r="BC538" s="9">
        <v>1.0000000000000007</v>
      </c>
      <c r="BD538" s="9"/>
      <c r="BE538" s="9"/>
      <c r="BF538" s="9"/>
      <c r="BG538" s="9"/>
      <c r="BH538" s="9"/>
      <c r="BI538" s="9"/>
      <c r="BJ538" s="9"/>
      <c r="BK538" s="9"/>
      <c r="BL538" s="9"/>
      <c r="BM538" s="9"/>
      <c r="BN538" s="9"/>
      <c r="BO538" s="9"/>
      <c r="BP538" s="9"/>
      <c r="BQ538" s="9"/>
      <c r="BR538" s="9"/>
      <c r="BS538" s="9"/>
      <c r="BT538" s="9"/>
      <c r="BU538" s="9"/>
      <c r="BV538" s="9"/>
      <c r="BW538" s="9"/>
      <c r="BX538" s="9"/>
      <c r="BY538" s="9"/>
      <c r="BZ538" s="9"/>
      <c r="CA538" s="9"/>
      <c r="CB538" s="9"/>
      <c r="CC538" s="9"/>
      <c r="CD538" s="9"/>
      <c r="CE538" s="9"/>
      <c r="CF538" s="9"/>
      <c r="CG538" s="9"/>
      <c r="CH538" s="9"/>
      <c r="CI538" s="9"/>
      <c r="CJ538" s="9"/>
      <c r="CK538" s="9"/>
      <c r="CL538" s="9"/>
      <c r="CM538" s="9"/>
      <c r="CN538" s="9"/>
      <c r="CO538" s="9"/>
      <c r="CP538" s="9"/>
      <c r="CQ538" s="9"/>
      <c r="CR538" s="9"/>
      <c r="CS538" s="9"/>
      <c r="CT538" s="9"/>
      <c r="CU538" s="9"/>
      <c r="CV538" s="9"/>
      <c r="CW538" s="9"/>
      <c r="CX538" s="9"/>
      <c r="CY538" s="9"/>
      <c r="CZ538" s="9"/>
      <c r="DA538" s="9"/>
      <c r="DB538" s="9"/>
      <c r="DC538" s="9"/>
      <c r="DD538" s="9"/>
      <c r="DE538" s="9"/>
      <c r="DF538" s="9"/>
      <c r="DG538" s="9"/>
      <c r="DH538" s="9"/>
      <c r="DI538" s="9"/>
      <c r="DJ538" s="9"/>
      <c r="DK538" s="9"/>
      <c r="DL538" s="9"/>
      <c r="DM538" s="9"/>
      <c r="DN538" s="9"/>
      <c r="DO538" s="9"/>
      <c r="DP538" s="9"/>
      <c r="DQ538" s="9"/>
      <c r="DR538" s="9"/>
      <c r="DS538" s="9"/>
      <c r="DT538" s="9"/>
      <c r="DU538" s="9"/>
      <c r="DV538" s="9"/>
      <c r="DW538" s="9"/>
      <c r="DX538" s="9"/>
      <c r="DY538" s="9"/>
      <c r="DZ538" s="9"/>
      <c r="EA538" s="9"/>
      <c r="EB538" s="9"/>
      <c r="EC538" s="9"/>
      <c r="ED538" s="9"/>
      <c r="EE538" s="9"/>
      <c r="EF538" s="9"/>
      <c r="EG538" s="9"/>
    </row>
    <row r="539" ht="15.75" customHeight="1">
      <c r="C539" s="8">
        <v>1.0000000000000007</v>
      </c>
      <c r="D539" s="9">
        <v>1.0000000000000007</v>
      </c>
      <c r="E539" s="9"/>
      <c r="F539" s="9">
        <v>1.0000000000000004</v>
      </c>
      <c r="G539" s="9">
        <v>0.9859999999999999</v>
      </c>
      <c r="H539" s="9">
        <v>0.9990000000000006</v>
      </c>
      <c r="I539" s="9"/>
      <c r="J539" s="9"/>
      <c r="K539" s="9"/>
      <c r="L539" s="9"/>
      <c r="M539" s="9"/>
      <c r="N539" s="9"/>
      <c r="O539" s="9">
        <v>0.9990000000000007</v>
      </c>
      <c r="P539" s="9">
        <v>0.9980000000000007</v>
      </c>
      <c r="Q539" s="9">
        <v>1.0000000000000004</v>
      </c>
      <c r="R539" s="10"/>
      <c r="S539" s="9">
        <v>1.0</v>
      </c>
      <c r="T539" s="9">
        <v>1.0000000000000007</v>
      </c>
      <c r="U539" s="10"/>
      <c r="V539" s="9">
        <v>1.0050000000000001</v>
      </c>
      <c r="W539" s="9">
        <v>1.0000000000000007</v>
      </c>
      <c r="X539" s="10"/>
      <c r="Y539" s="9">
        <v>0.9890000000000003</v>
      </c>
      <c r="Z539" s="9">
        <v>1.0000000000000004</v>
      </c>
      <c r="AA539" s="10"/>
      <c r="AB539" s="9">
        <v>1.0080000000000005</v>
      </c>
      <c r="AC539" s="9">
        <v>1.0000000000000007</v>
      </c>
      <c r="AD539" s="10"/>
      <c r="AE539" s="9">
        <v>0.9700000000000006</v>
      </c>
      <c r="AF539" s="9"/>
      <c r="AG539" s="9">
        <v>1.0000000000000007</v>
      </c>
      <c r="AH539" s="9">
        <v>1.0160000000000002</v>
      </c>
      <c r="AI539" s="9"/>
      <c r="AJ539" s="9">
        <v>1.0000000000000007</v>
      </c>
      <c r="AK539" s="9">
        <v>0.9940000000000007</v>
      </c>
      <c r="AL539" s="9">
        <v>1.0000000000000004</v>
      </c>
      <c r="AM539" s="9"/>
      <c r="AN539" s="9">
        <v>1.0000000000000004</v>
      </c>
      <c r="AO539" s="9"/>
      <c r="AP539" s="9"/>
      <c r="AQ539" s="9">
        <v>1.0000000000000004</v>
      </c>
      <c r="AR539" s="9"/>
      <c r="AS539" s="9">
        <v>1.0000000000000004</v>
      </c>
      <c r="AT539" s="9"/>
      <c r="AU539" s="9"/>
      <c r="AV539" s="9">
        <v>0.9910000000000004</v>
      </c>
      <c r="AW539" s="9"/>
      <c r="AX539" s="9">
        <v>1.0000000000000007</v>
      </c>
      <c r="AY539" s="9">
        <v>0.9680000000000005</v>
      </c>
      <c r="AZ539" s="9"/>
      <c r="BA539" s="9">
        <v>0.9950000000000006</v>
      </c>
      <c r="BB539" s="9"/>
      <c r="BC539" s="9">
        <v>1.0000000000000007</v>
      </c>
      <c r="BD539" s="9"/>
      <c r="BE539" s="9"/>
      <c r="BF539" s="9"/>
      <c r="BG539" s="9"/>
      <c r="BH539" s="9"/>
      <c r="BI539" s="9"/>
      <c r="BJ539" s="9"/>
      <c r="BK539" s="9"/>
      <c r="BL539" s="9"/>
      <c r="BM539" s="9"/>
      <c r="BN539" s="9"/>
      <c r="BO539" s="9"/>
      <c r="BP539" s="9"/>
      <c r="BQ539" s="9"/>
      <c r="BR539" s="9"/>
      <c r="BS539" s="9"/>
      <c r="BT539" s="9"/>
      <c r="BU539" s="9"/>
      <c r="BV539" s="9"/>
      <c r="BW539" s="9"/>
      <c r="BX539" s="9"/>
      <c r="BY539" s="9"/>
      <c r="BZ539" s="9"/>
      <c r="CA539" s="9"/>
      <c r="CB539" s="9"/>
      <c r="CC539" s="9"/>
      <c r="CD539" s="9"/>
      <c r="CE539" s="9"/>
      <c r="CF539" s="9"/>
      <c r="CG539" s="9"/>
      <c r="CH539" s="9"/>
      <c r="CI539" s="9"/>
      <c r="CJ539" s="9"/>
      <c r="CK539" s="9"/>
      <c r="CL539" s="9"/>
      <c r="CM539" s="9"/>
      <c r="CN539" s="9"/>
      <c r="CO539" s="9"/>
      <c r="CP539" s="9"/>
      <c r="CQ539" s="9"/>
      <c r="CR539" s="9"/>
      <c r="CS539" s="9"/>
      <c r="CT539" s="9"/>
      <c r="CU539" s="9"/>
      <c r="CV539" s="9"/>
      <c r="CW539" s="9"/>
      <c r="CX539" s="9"/>
      <c r="CY539" s="9"/>
      <c r="CZ539" s="9"/>
      <c r="DA539" s="9"/>
      <c r="DB539" s="9"/>
      <c r="DC539" s="9"/>
      <c r="DD539" s="9"/>
      <c r="DE539" s="9"/>
      <c r="DF539" s="9"/>
      <c r="DG539" s="9"/>
      <c r="DH539" s="9"/>
      <c r="DI539" s="9"/>
      <c r="DJ539" s="9"/>
      <c r="DK539" s="9"/>
      <c r="DL539" s="9"/>
      <c r="DM539" s="9"/>
      <c r="DN539" s="9"/>
      <c r="DO539" s="9"/>
      <c r="DP539" s="9"/>
      <c r="DQ539" s="9"/>
      <c r="DR539" s="9"/>
      <c r="DS539" s="9"/>
      <c r="DT539" s="9"/>
      <c r="DU539" s="9"/>
      <c r="DV539" s="9"/>
      <c r="DW539" s="9"/>
      <c r="DX539" s="9"/>
      <c r="DY539" s="9"/>
      <c r="DZ539" s="9"/>
      <c r="EA539" s="9"/>
      <c r="EB539" s="9"/>
      <c r="EC539" s="9"/>
      <c r="ED539" s="9"/>
      <c r="EE539" s="9"/>
      <c r="EF539" s="9"/>
      <c r="EG539" s="9"/>
    </row>
    <row r="540" ht="15.75" customHeight="1">
      <c r="C540" s="8">
        <v>1.0000000000000007</v>
      </c>
      <c r="D540" s="9">
        <v>1.0000000000000007</v>
      </c>
      <c r="E540" s="9"/>
      <c r="F540" s="9">
        <v>1.0000000000000004</v>
      </c>
      <c r="G540" s="9">
        <v>0.9859999999999999</v>
      </c>
      <c r="H540" s="9">
        <v>0.9990000000000006</v>
      </c>
      <c r="I540" s="9"/>
      <c r="J540" s="9"/>
      <c r="K540" s="9"/>
      <c r="L540" s="9"/>
      <c r="M540" s="9"/>
      <c r="N540" s="9"/>
      <c r="O540" s="9">
        <v>0.9990000000000007</v>
      </c>
      <c r="P540" s="9">
        <v>0.9980000000000007</v>
      </c>
      <c r="Q540" s="9">
        <v>1.0000000000000004</v>
      </c>
      <c r="R540" s="10"/>
      <c r="S540" s="9">
        <v>1.0</v>
      </c>
      <c r="T540" s="9">
        <v>1.0000000000000007</v>
      </c>
      <c r="U540" s="10"/>
      <c r="V540" s="9">
        <v>1.0050000000000001</v>
      </c>
      <c r="W540" s="9">
        <v>1.0000000000000007</v>
      </c>
      <c r="X540" s="10"/>
      <c r="Y540" s="9">
        <v>0.9890000000000003</v>
      </c>
      <c r="Z540" s="9">
        <v>1.0000000000000004</v>
      </c>
      <c r="AA540" s="10"/>
      <c r="AB540" s="9">
        <v>1.0080000000000005</v>
      </c>
      <c r="AC540" s="9">
        <v>1.0000000000000007</v>
      </c>
      <c r="AD540" s="10"/>
      <c r="AE540" s="9">
        <v>0.9700000000000006</v>
      </c>
      <c r="AF540" s="9"/>
      <c r="AG540" s="9">
        <v>1.0000000000000007</v>
      </c>
      <c r="AH540" s="9">
        <v>1.0160000000000002</v>
      </c>
      <c r="AI540" s="9"/>
      <c r="AJ540" s="9">
        <v>1.0000000000000007</v>
      </c>
      <c r="AK540" s="9">
        <v>0.9940000000000007</v>
      </c>
      <c r="AL540" s="9">
        <v>1.0000000000000004</v>
      </c>
      <c r="AM540" s="9"/>
      <c r="AN540" s="9">
        <v>1.0000000000000004</v>
      </c>
      <c r="AO540" s="9"/>
      <c r="AP540" s="9"/>
      <c r="AQ540" s="9">
        <v>1.0000000000000004</v>
      </c>
      <c r="AR540" s="9"/>
      <c r="AS540" s="9">
        <v>1.0000000000000004</v>
      </c>
      <c r="AT540" s="9"/>
      <c r="AU540" s="9"/>
      <c r="AV540" s="9">
        <v>0.9910000000000004</v>
      </c>
      <c r="AW540" s="9"/>
      <c r="AX540" s="9">
        <v>1.0000000000000007</v>
      </c>
      <c r="AY540" s="9">
        <v>0.9680000000000005</v>
      </c>
      <c r="AZ540" s="9"/>
      <c r="BA540" s="9">
        <v>0.9950000000000006</v>
      </c>
      <c r="BB540" s="9"/>
      <c r="BC540" s="9">
        <v>1.0000000000000007</v>
      </c>
      <c r="BD540" s="9"/>
      <c r="BE540" s="9"/>
      <c r="BF540" s="9"/>
      <c r="BG540" s="9"/>
      <c r="BH540" s="9"/>
      <c r="BI540" s="9"/>
      <c r="BJ540" s="9"/>
      <c r="BK540" s="9"/>
      <c r="BL540" s="9"/>
      <c r="BM540" s="9"/>
      <c r="BN540" s="9"/>
      <c r="BO540" s="9"/>
      <c r="BP540" s="9"/>
      <c r="BQ540" s="9"/>
      <c r="BR540" s="9"/>
      <c r="BS540" s="9"/>
      <c r="BT540" s="9"/>
      <c r="BU540" s="9"/>
      <c r="BV540" s="9"/>
      <c r="BW540" s="9"/>
      <c r="BX540" s="9"/>
      <c r="BY540" s="9"/>
      <c r="BZ540" s="9"/>
      <c r="CA540" s="9"/>
      <c r="CB540" s="9"/>
      <c r="CC540" s="9"/>
      <c r="CD540" s="9"/>
      <c r="CE540" s="9"/>
      <c r="CF540" s="9"/>
      <c r="CG540" s="9"/>
      <c r="CH540" s="9"/>
      <c r="CI540" s="9"/>
      <c r="CJ540" s="9"/>
      <c r="CK540" s="9"/>
      <c r="CL540" s="9"/>
      <c r="CM540" s="9"/>
      <c r="CN540" s="9"/>
      <c r="CO540" s="9"/>
      <c r="CP540" s="9"/>
      <c r="CQ540" s="9"/>
      <c r="CR540" s="9"/>
      <c r="CS540" s="9"/>
      <c r="CT540" s="9"/>
      <c r="CU540" s="9"/>
      <c r="CV540" s="9"/>
      <c r="CW540" s="9"/>
      <c r="CX540" s="9"/>
      <c r="CY540" s="9"/>
      <c r="CZ540" s="9"/>
      <c r="DA540" s="9"/>
      <c r="DB540" s="9"/>
      <c r="DC540" s="9"/>
      <c r="DD540" s="9"/>
      <c r="DE540" s="9"/>
      <c r="DF540" s="9"/>
      <c r="DG540" s="9"/>
      <c r="DH540" s="9"/>
      <c r="DI540" s="9"/>
      <c r="DJ540" s="9"/>
      <c r="DK540" s="9"/>
      <c r="DL540" s="9"/>
      <c r="DM540" s="9"/>
      <c r="DN540" s="9"/>
      <c r="DO540" s="9"/>
      <c r="DP540" s="9"/>
      <c r="DQ540" s="9"/>
      <c r="DR540" s="9"/>
      <c r="DS540" s="9"/>
      <c r="DT540" s="9"/>
      <c r="DU540" s="9"/>
      <c r="DV540" s="9"/>
      <c r="DW540" s="9"/>
      <c r="DX540" s="9"/>
      <c r="DY540" s="9"/>
      <c r="DZ540" s="9"/>
      <c r="EA540" s="9"/>
      <c r="EB540" s="9"/>
      <c r="EC540" s="9"/>
      <c r="ED540" s="9"/>
      <c r="EE540" s="9"/>
      <c r="EF540" s="9"/>
      <c r="EG540" s="9"/>
    </row>
    <row r="541" ht="15.75" customHeight="1">
      <c r="C541" s="8">
        <v>1.0000000000000007</v>
      </c>
      <c r="D541" s="9">
        <v>1.0000000000000007</v>
      </c>
      <c r="E541" s="9"/>
      <c r="F541" s="9">
        <v>1.0000000000000004</v>
      </c>
      <c r="G541" s="9">
        <v>0.9859999999999999</v>
      </c>
      <c r="H541" s="9">
        <v>0.9990000000000006</v>
      </c>
      <c r="I541" s="9"/>
      <c r="J541" s="9"/>
      <c r="K541" s="9"/>
      <c r="L541" s="9"/>
      <c r="M541" s="9"/>
      <c r="N541" s="9"/>
      <c r="O541" s="9">
        <v>0.9990000000000007</v>
      </c>
      <c r="P541" s="9">
        <v>0.9980000000000007</v>
      </c>
      <c r="Q541" s="9">
        <v>1.0000000000000004</v>
      </c>
      <c r="R541" s="10"/>
      <c r="S541" s="9">
        <v>1.0</v>
      </c>
      <c r="T541" s="9">
        <v>1.0000000000000007</v>
      </c>
      <c r="U541" s="10"/>
      <c r="V541" s="9">
        <v>1.0050000000000001</v>
      </c>
      <c r="W541" s="9">
        <v>1.0000000000000007</v>
      </c>
      <c r="X541" s="10"/>
      <c r="Y541" s="9">
        <v>0.9890000000000003</v>
      </c>
      <c r="Z541" s="9">
        <v>1.0000000000000004</v>
      </c>
      <c r="AA541" s="10"/>
      <c r="AB541" s="9">
        <v>1.0080000000000005</v>
      </c>
      <c r="AC541" s="9">
        <v>1.0000000000000007</v>
      </c>
      <c r="AD541" s="10"/>
      <c r="AE541" s="9">
        <v>0.9700000000000006</v>
      </c>
      <c r="AF541" s="9"/>
      <c r="AG541" s="9">
        <v>1.0000000000000007</v>
      </c>
      <c r="AH541" s="9">
        <v>1.0160000000000002</v>
      </c>
      <c r="AI541" s="9"/>
      <c r="AJ541" s="9">
        <v>1.0000000000000007</v>
      </c>
      <c r="AK541" s="9">
        <v>0.9940000000000007</v>
      </c>
      <c r="AL541" s="9">
        <v>1.0000000000000004</v>
      </c>
      <c r="AM541" s="9"/>
      <c r="AN541" s="9">
        <v>1.0000000000000004</v>
      </c>
      <c r="AO541" s="9"/>
      <c r="AP541" s="9"/>
      <c r="AQ541" s="9">
        <v>1.0000000000000004</v>
      </c>
      <c r="AR541" s="9"/>
      <c r="AS541" s="9">
        <v>1.0000000000000004</v>
      </c>
      <c r="AT541" s="9"/>
      <c r="AU541" s="9"/>
      <c r="AV541" s="9">
        <v>0.9910000000000004</v>
      </c>
      <c r="AW541" s="9"/>
      <c r="AX541" s="9">
        <v>1.0000000000000007</v>
      </c>
      <c r="AY541" s="9">
        <v>0.9680000000000005</v>
      </c>
      <c r="AZ541" s="9"/>
      <c r="BA541" s="9">
        <v>0.9950000000000006</v>
      </c>
      <c r="BB541" s="9"/>
      <c r="BC541" s="9">
        <v>1.0000000000000007</v>
      </c>
      <c r="BD541" s="9"/>
      <c r="BE541" s="9"/>
      <c r="BF541" s="9"/>
      <c r="BG541" s="9"/>
      <c r="BH541" s="9"/>
      <c r="BI541" s="9"/>
      <c r="BJ541" s="9"/>
      <c r="BK541" s="9"/>
      <c r="BL541" s="9"/>
      <c r="BM541" s="9"/>
      <c r="BN541" s="9"/>
      <c r="BO541" s="9"/>
      <c r="BP541" s="9"/>
      <c r="BQ541" s="9"/>
      <c r="BR541" s="9"/>
      <c r="BS541" s="9"/>
      <c r="BT541" s="9"/>
      <c r="BU541" s="9"/>
      <c r="BV541" s="9"/>
      <c r="BW541" s="9"/>
      <c r="BX541" s="9"/>
      <c r="BY541" s="9"/>
      <c r="BZ541" s="9"/>
      <c r="CA541" s="9"/>
      <c r="CB541" s="9"/>
      <c r="CC541" s="9"/>
      <c r="CD541" s="9"/>
      <c r="CE541" s="9"/>
      <c r="CF541" s="9"/>
      <c r="CG541" s="9"/>
      <c r="CH541" s="9"/>
      <c r="CI541" s="9"/>
      <c r="CJ541" s="9"/>
      <c r="CK541" s="9"/>
      <c r="CL541" s="9"/>
      <c r="CM541" s="9"/>
      <c r="CN541" s="9"/>
      <c r="CO541" s="9"/>
      <c r="CP541" s="9"/>
      <c r="CQ541" s="9"/>
      <c r="CR541" s="9"/>
      <c r="CS541" s="9"/>
      <c r="CT541" s="9"/>
      <c r="CU541" s="9"/>
      <c r="CV541" s="9"/>
      <c r="CW541" s="9"/>
      <c r="CX541" s="9"/>
      <c r="CY541" s="9"/>
      <c r="CZ541" s="9"/>
      <c r="DA541" s="9"/>
      <c r="DB541" s="9"/>
      <c r="DC541" s="9"/>
      <c r="DD541" s="9"/>
      <c r="DE541" s="9"/>
      <c r="DF541" s="9"/>
      <c r="DG541" s="9"/>
      <c r="DH541" s="9"/>
      <c r="DI541" s="9"/>
      <c r="DJ541" s="9"/>
      <c r="DK541" s="9"/>
      <c r="DL541" s="9"/>
      <c r="DM541" s="9"/>
      <c r="DN541" s="9"/>
      <c r="DO541" s="9"/>
      <c r="DP541" s="9"/>
      <c r="DQ541" s="9"/>
      <c r="DR541" s="9"/>
      <c r="DS541" s="9"/>
      <c r="DT541" s="9"/>
      <c r="DU541" s="9"/>
      <c r="DV541" s="9"/>
      <c r="DW541" s="9"/>
      <c r="DX541" s="9"/>
      <c r="DY541" s="9"/>
      <c r="DZ541" s="9"/>
      <c r="EA541" s="9"/>
      <c r="EB541" s="9"/>
      <c r="EC541" s="9"/>
      <c r="ED541" s="9"/>
      <c r="EE541" s="9"/>
      <c r="EF541" s="9"/>
      <c r="EG541" s="9"/>
    </row>
    <row r="542" ht="15.75" customHeight="1">
      <c r="C542" s="8">
        <v>1.0000000000000007</v>
      </c>
      <c r="D542" s="9">
        <v>1.0000000000000007</v>
      </c>
      <c r="E542" s="9"/>
      <c r="F542" s="9">
        <v>1.0000000000000004</v>
      </c>
      <c r="G542" s="9">
        <v>0.9859999999999999</v>
      </c>
      <c r="H542" s="9">
        <v>0.9990000000000006</v>
      </c>
      <c r="I542" s="9"/>
      <c r="J542" s="9"/>
      <c r="K542" s="9"/>
      <c r="L542" s="9"/>
      <c r="M542" s="9"/>
      <c r="N542" s="9"/>
      <c r="O542" s="9">
        <v>0.9990000000000007</v>
      </c>
      <c r="P542" s="9">
        <v>0.9980000000000007</v>
      </c>
      <c r="Q542" s="9">
        <v>1.0000000000000004</v>
      </c>
      <c r="R542" s="10"/>
      <c r="S542" s="9">
        <v>1.0</v>
      </c>
      <c r="T542" s="9">
        <v>1.0000000000000007</v>
      </c>
      <c r="U542" s="10"/>
      <c r="V542" s="9">
        <v>1.0050000000000001</v>
      </c>
      <c r="W542" s="9">
        <v>1.0000000000000007</v>
      </c>
      <c r="X542" s="10"/>
      <c r="Y542" s="9">
        <v>0.9890000000000003</v>
      </c>
      <c r="Z542" s="9">
        <v>1.0000000000000004</v>
      </c>
      <c r="AA542" s="10"/>
      <c r="AB542" s="9">
        <v>1.0080000000000005</v>
      </c>
      <c r="AC542" s="9">
        <v>1.0000000000000007</v>
      </c>
      <c r="AD542" s="10"/>
      <c r="AE542" s="9">
        <v>0.9700000000000006</v>
      </c>
      <c r="AF542" s="9"/>
      <c r="AG542" s="9">
        <v>1.0000000000000007</v>
      </c>
      <c r="AH542" s="9">
        <v>1.0160000000000002</v>
      </c>
      <c r="AI542" s="9"/>
      <c r="AJ542" s="9">
        <v>1.0000000000000007</v>
      </c>
      <c r="AK542" s="9">
        <v>0.9940000000000007</v>
      </c>
      <c r="AL542" s="9">
        <v>1.0000000000000004</v>
      </c>
      <c r="AM542" s="9"/>
      <c r="AN542" s="9">
        <v>1.0000000000000004</v>
      </c>
      <c r="AO542" s="9"/>
      <c r="AP542" s="9"/>
      <c r="AQ542" s="9">
        <v>1.0000000000000004</v>
      </c>
      <c r="AR542" s="9"/>
      <c r="AS542" s="9">
        <v>1.0000000000000004</v>
      </c>
      <c r="AT542" s="9"/>
      <c r="AU542" s="9"/>
      <c r="AV542" s="9">
        <v>0.9910000000000004</v>
      </c>
      <c r="AW542" s="9"/>
      <c r="AX542" s="9">
        <v>1.0000000000000007</v>
      </c>
      <c r="AY542" s="9">
        <v>0.9680000000000005</v>
      </c>
      <c r="AZ542" s="9"/>
      <c r="BA542" s="9">
        <v>0.9950000000000006</v>
      </c>
      <c r="BB542" s="9"/>
      <c r="BC542" s="9">
        <v>1.0000000000000007</v>
      </c>
      <c r="BD542" s="9"/>
      <c r="BE542" s="9"/>
      <c r="BF542" s="9"/>
      <c r="BG542" s="9"/>
      <c r="BH542" s="9"/>
      <c r="BI542" s="9"/>
      <c r="BJ542" s="9"/>
      <c r="BK542" s="9"/>
      <c r="BL542" s="9"/>
      <c r="BM542" s="9"/>
      <c r="BN542" s="9"/>
      <c r="BO542" s="9"/>
      <c r="BP542" s="9"/>
      <c r="BQ542" s="9"/>
      <c r="BR542" s="9"/>
      <c r="BS542" s="9"/>
      <c r="BT542" s="9"/>
      <c r="BU542" s="9"/>
      <c r="BV542" s="9"/>
      <c r="BW542" s="9"/>
      <c r="BX542" s="9"/>
      <c r="BY542" s="9"/>
      <c r="BZ542" s="9"/>
      <c r="CA542" s="9"/>
      <c r="CB542" s="9"/>
      <c r="CC542" s="9"/>
      <c r="CD542" s="9"/>
      <c r="CE542" s="9"/>
      <c r="CF542" s="9"/>
      <c r="CG542" s="9"/>
      <c r="CH542" s="9"/>
      <c r="CI542" s="9"/>
      <c r="CJ542" s="9"/>
      <c r="CK542" s="9"/>
      <c r="CL542" s="9"/>
      <c r="CM542" s="9"/>
      <c r="CN542" s="9"/>
      <c r="CO542" s="9"/>
      <c r="CP542" s="9"/>
      <c r="CQ542" s="9"/>
      <c r="CR542" s="9"/>
      <c r="CS542" s="9"/>
      <c r="CT542" s="9"/>
      <c r="CU542" s="9"/>
      <c r="CV542" s="9"/>
      <c r="CW542" s="9"/>
      <c r="CX542" s="9"/>
      <c r="CY542" s="9"/>
      <c r="CZ542" s="9"/>
      <c r="DA542" s="9"/>
      <c r="DB542" s="9"/>
      <c r="DC542" s="9"/>
      <c r="DD542" s="9"/>
      <c r="DE542" s="9"/>
      <c r="DF542" s="9"/>
      <c r="DG542" s="9"/>
      <c r="DH542" s="9"/>
      <c r="DI542" s="9"/>
      <c r="DJ542" s="9"/>
      <c r="DK542" s="9"/>
      <c r="DL542" s="9"/>
      <c r="DM542" s="9"/>
      <c r="DN542" s="9"/>
      <c r="DO542" s="9"/>
      <c r="DP542" s="9"/>
      <c r="DQ542" s="9"/>
      <c r="DR542" s="9"/>
      <c r="DS542" s="9"/>
      <c r="DT542" s="9"/>
      <c r="DU542" s="9"/>
      <c r="DV542" s="9"/>
      <c r="DW542" s="9"/>
      <c r="DX542" s="9"/>
      <c r="DY542" s="9"/>
      <c r="DZ542" s="9"/>
      <c r="EA542" s="9"/>
      <c r="EB542" s="9"/>
      <c r="EC542" s="9"/>
      <c r="ED542" s="9"/>
      <c r="EE542" s="9"/>
      <c r="EF542" s="9"/>
      <c r="EG542" s="9"/>
    </row>
    <row r="543" ht="15.75" customHeight="1">
      <c r="C543" s="8">
        <v>1.0000000000000007</v>
      </c>
      <c r="D543" s="9">
        <v>1.0000000000000007</v>
      </c>
      <c r="E543" s="9"/>
      <c r="F543" s="9">
        <v>1.0000000000000004</v>
      </c>
      <c r="G543" s="9">
        <v>0.9859999999999999</v>
      </c>
      <c r="H543" s="9">
        <v>0.9990000000000006</v>
      </c>
      <c r="I543" s="9"/>
      <c r="J543" s="9"/>
      <c r="K543" s="9"/>
      <c r="L543" s="9"/>
      <c r="M543" s="9"/>
      <c r="N543" s="9"/>
      <c r="O543" s="9">
        <v>0.9990000000000007</v>
      </c>
      <c r="P543" s="9">
        <v>0.9980000000000007</v>
      </c>
      <c r="Q543" s="9">
        <v>1.0000000000000004</v>
      </c>
      <c r="R543" s="10"/>
      <c r="S543" s="9">
        <v>1.0</v>
      </c>
      <c r="T543" s="9">
        <v>1.0000000000000007</v>
      </c>
      <c r="U543" s="10"/>
      <c r="V543" s="9">
        <v>1.0050000000000001</v>
      </c>
      <c r="W543" s="9">
        <v>1.0000000000000007</v>
      </c>
      <c r="X543" s="10"/>
      <c r="Y543" s="9">
        <v>0.9890000000000003</v>
      </c>
      <c r="Z543" s="9">
        <v>1.0000000000000004</v>
      </c>
      <c r="AA543" s="10"/>
      <c r="AB543" s="9">
        <v>1.0080000000000005</v>
      </c>
      <c r="AC543" s="9">
        <v>1.0000000000000007</v>
      </c>
      <c r="AD543" s="10"/>
      <c r="AE543" s="9">
        <v>0.9700000000000006</v>
      </c>
      <c r="AF543" s="9"/>
      <c r="AG543" s="9">
        <v>1.0000000000000007</v>
      </c>
      <c r="AH543" s="9">
        <v>1.0160000000000002</v>
      </c>
      <c r="AI543" s="9"/>
      <c r="AJ543" s="9">
        <v>1.0000000000000007</v>
      </c>
      <c r="AK543" s="9">
        <v>0.9940000000000007</v>
      </c>
      <c r="AL543" s="9">
        <v>1.0000000000000004</v>
      </c>
      <c r="AM543" s="9"/>
      <c r="AN543" s="9">
        <v>1.0000000000000004</v>
      </c>
      <c r="AO543" s="9"/>
      <c r="AP543" s="9"/>
      <c r="AQ543" s="9">
        <v>1.0000000000000004</v>
      </c>
      <c r="AR543" s="9"/>
      <c r="AS543" s="9">
        <v>1.0000000000000004</v>
      </c>
      <c r="AT543" s="9"/>
      <c r="AU543" s="9"/>
      <c r="AV543" s="9">
        <v>0.9910000000000004</v>
      </c>
      <c r="AW543" s="9"/>
      <c r="AX543" s="9">
        <v>1.0000000000000007</v>
      </c>
      <c r="AY543" s="9">
        <v>0.9680000000000005</v>
      </c>
      <c r="AZ543" s="9"/>
      <c r="BA543" s="9">
        <v>0.9950000000000006</v>
      </c>
      <c r="BB543" s="9"/>
      <c r="BC543" s="9">
        <v>1.0000000000000007</v>
      </c>
      <c r="BD543" s="9"/>
      <c r="BE543" s="9"/>
      <c r="BF543" s="9"/>
      <c r="BG543" s="9"/>
      <c r="BH543" s="9"/>
      <c r="BI543" s="9"/>
      <c r="BJ543" s="9"/>
      <c r="BK543" s="9"/>
      <c r="BL543" s="9"/>
      <c r="BM543" s="9"/>
      <c r="BN543" s="9"/>
      <c r="BO543" s="9"/>
      <c r="BP543" s="9"/>
      <c r="BQ543" s="9"/>
      <c r="BR543" s="9"/>
      <c r="BS543" s="9"/>
      <c r="BT543" s="9"/>
      <c r="BU543" s="9"/>
      <c r="BV543" s="9"/>
      <c r="BW543" s="9"/>
      <c r="BX543" s="9"/>
      <c r="BY543" s="9"/>
      <c r="BZ543" s="9"/>
      <c r="CA543" s="9"/>
      <c r="CB543" s="9"/>
      <c r="CC543" s="9"/>
      <c r="CD543" s="9"/>
      <c r="CE543" s="9"/>
      <c r="CF543" s="9"/>
      <c r="CG543" s="9"/>
      <c r="CH543" s="9"/>
      <c r="CI543" s="9"/>
      <c r="CJ543" s="9"/>
      <c r="CK543" s="9"/>
      <c r="CL543" s="9"/>
      <c r="CM543" s="9"/>
      <c r="CN543" s="9"/>
      <c r="CO543" s="9"/>
      <c r="CP543" s="9"/>
      <c r="CQ543" s="9"/>
      <c r="CR543" s="9"/>
      <c r="CS543" s="9"/>
      <c r="CT543" s="9"/>
      <c r="CU543" s="9"/>
      <c r="CV543" s="9"/>
      <c r="CW543" s="9"/>
      <c r="CX543" s="9"/>
      <c r="CY543" s="9"/>
      <c r="CZ543" s="9"/>
      <c r="DA543" s="9"/>
      <c r="DB543" s="9"/>
      <c r="DC543" s="9"/>
      <c r="DD543" s="9"/>
      <c r="DE543" s="9"/>
      <c r="DF543" s="9"/>
      <c r="DG543" s="9"/>
      <c r="DH543" s="9"/>
      <c r="DI543" s="9"/>
      <c r="DJ543" s="9"/>
      <c r="DK543" s="9"/>
      <c r="DL543" s="9"/>
      <c r="DM543" s="9"/>
      <c r="DN543" s="9"/>
      <c r="DO543" s="9"/>
      <c r="DP543" s="9"/>
      <c r="DQ543" s="9"/>
      <c r="DR543" s="9"/>
      <c r="DS543" s="9"/>
      <c r="DT543" s="9"/>
      <c r="DU543" s="9"/>
      <c r="DV543" s="9"/>
      <c r="DW543" s="9"/>
      <c r="DX543" s="9"/>
      <c r="DY543" s="9"/>
      <c r="DZ543" s="9"/>
      <c r="EA543" s="9"/>
      <c r="EB543" s="9"/>
      <c r="EC543" s="9"/>
      <c r="ED543" s="9"/>
      <c r="EE543" s="9"/>
      <c r="EF543" s="9"/>
      <c r="EG543" s="9"/>
    </row>
    <row r="544" ht="15.75" customHeight="1">
      <c r="C544" s="8">
        <v>1.0000000000000007</v>
      </c>
      <c r="D544" s="9">
        <v>1.0000000000000007</v>
      </c>
      <c r="E544" s="9"/>
      <c r="F544" s="9">
        <v>1.0000000000000004</v>
      </c>
      <c r="G544" s="9">
        <v>0.9859999999999999</v>
      </c>
      <c r="H544" s="9">
        <v>0.9990000000000006</v>
      </c>
      <c r="I544" s="9"/>
      <c r="J544" s="9"/>
      <c r="K544" s="9"/>
      <c r="L544" s="9"/>
      <c r="M544" s="9"/>
      <c r="N544" s="9"/>
      <c r="O544" s="9">
        <v>0.9990000000000007</v>
      </c>
      <c r="P544" s="9">
        <v>0.9980000000000007</v>
      </c>
      <c r="Q544" s="9">
        <v>1.0000000000000004</v>
      </c>
      <c r="R544" s="10"/>
      <c r="S544" s="9">
        <v>1.0</v>
      </c>
      <c r="T544" s="9">
        <v>1.0000000000000007</v>
      </c>
      <c r="U544" s="10"/>
      <c r="V544" s="9">
        <v>1.0050000000000001</v>
      </c>
      <c r="W544" s="9">
        <v>1.0000000000000007</v>
      </c>
      <c r="X544" s="10"/>
      <c r="Y544" s="9">
        <v>0.9890000000000003</v>
      </c>
      <c r="Z544" s="9">
        <v>1.0000000000000004</v>
      </c>
      <c r="AA544" s="10"/>
      <c r="AB544" s="9">
        <v>1.0080000000000005</v>
      </c>
      <c r="AC544" s="9">
        <v>1.0000000000000007</v>
      </c>
      <c r="AD544" s="10"/>
      <c r="AE544" s="9">
        <v>0.9700000000000006</v>
      </c>
      <c r="AF544" s="9"/>
      <c r="AG544" s="9">
        <v>1.0000000000000007</v>
      </c>
      <c r="AH544" s="9">
        <v>1.0160000000000002</v>
      </c>
      <c r="AI544" s="9"/>
      <c r="AJ544" s="9">
        <v>1.0000000000000007</v>
      </c>
      <c r="AK544" s="9">
        <v>0.9940000000000007</v>
      </c>
      <c r="AL544" s="9">
        <v>1.0000000000000004</v>
      </c>
      <c r="AM544" s="9"/>
      <c r="AN544" s="9">
        <v>1.0000000000000004</v>
      </c>
      <c r="AO544" s="9"/>
      <c r="AP544" s="9"/>
      <c r="AQ544" s="9">
        <v>1.0000000000000004</v>
      </c>
      <c r="AR544" s="9"/>
      <c r="AS544" s="9">
        <v>1.0000000000000004</v>
      </c>
      <c r="AT544" s="9"/>
      <c r="AU544" s="9"/>
      <c r="AV544" s="9">
        <v>0.9910000000000004</v>
      </c>
      <c r="AW544" s="9"/>
      <c r="AX544" s="9">
        <v>1.0000000000000007</v>
      </c>
      <c r="AY544" s="9">
        <v>0.9680000000000005</v>
      </c>
      <c r="AZ544" s="9"/>
      <c r="BA544" s="9">
        <v>0.9950000000000006</v>
      </c>
      <c r="BB544" s="9"/>
      <c r="BC544" s="9">
        <v>1.0000000000000007</v>
      </c>
      <c r="BD544" s="9"/>
      <c r="BE544" s="9"/>
      <c r="BF544" s="9"/>
      <c r="BG544" s="9"/>
      <c r="BH544" s="9"/>
      <c r="BI544" s="9"/>
      <c r="BJ544" s="9"/>
      <c r="BK544" s="9"/>
      <c r="BL544" s="9"/>
      <c r="BM544" s="9"/>
      <c r="BN544" s="9"/>
      <c r="BO544" s="9"/>
      <c r="BP544" s="9"/>
      <c r="BQ544" s="9"/>
      <c r="BR544" s="9"/>
      <c r="BS544" s="9"/>
      <c r="BT544" s="9"/>
      <c r="BU544" s="9"/>
      <c r="BV544" s="9"/>
      <c r="BW544" s="9"/>
      <c r="BX544" s="9"/>
      <c r="BY544" s="9"/>
      <c r="BZ544" s="9"/>
      <c r="CA544" s="9"/>
      <c r="CB544" s="9"/>
      <c r="CC544" s="9"/>
      <c r="CD544" s="9"/>
      <c r="CE544" s="9"/>
      <c r="CF544" s="9"/>
      <c r="CG544" s="9"/>
      <c r="CH544" s="9"/>
      <c r="CI544" s="9"/>
      <c r="CJ544" s="9"/>
      <c r="CK544" s="9"/>
      <c r="CL544" s="9"/>
      <c r="CM544" s="9"/>
      <c r="CN544" s="9"/>
      <c r="CO544" s="9"/>
      <c r="CP544" s="9"/>
      <c r="CQ544" s="9"/>
      <c r="CR544" s="9"/>
      <c r="CS544" s="9"/>
      <c r="CT544" s="9"/>
      <c r="CU544" s="9"/>
      <c r="CV544" s="9"/>
      <c r="CW544" s="9"/>
      <c r="CX544" s="9"/>
      <c r="CY544" s="9"/>
      <c r="CZ544" s="9"/>
      <c r="DA544" s="9"/>
      <c r="DB544" s="9"/>
      <c r="DC544" s="9"/>
      <c r="DD544" s="9"/>
      <c r="DE544" s="9"/>
      <c r="DF544" s="9"/>
      <c r="DG544" s="9"/>
      <c r="DH544" s="9"/>
      <c r="DI544" s="9"/>
      <c r="DJ544" s="9"/>
      <c r="DK544" s="9"/>
      <c r="DL544" s="9"/>
      <c r="DM544" s="9"/>
      <c r="DN544" s="9"/>
      <c r="DO544" s="9"/>
      <c r="DP544" s="9"/>
      <c r="DQ544" s="9"/>
      <c r="DR544" s="9"/>
      <c r="DS544" s="9"/>
      <c r="DT544" s="9"/>
      <c r="DU544" s="9"/>
      <c r="DV544" s="9"/>
      <c r="DW544" s="9"/>
      <c r="DX544" s="9"/>
      <c r="DY544" s="9"/>
      <c r="DZ544" s="9"/>
      <c r="EA544" s="9"/>
      <c r="EB544" s="9"/>
      <c r="EC544" s="9"/>
      <c r="ED544" s="9"/>
      <c r="EE544" s="9"/>
      <c r="EF544" s="9"/>
      <c r="EG544" s="9"/>
    </row>
    <row r="545" ht="15.75" customHeight="1">
      <c r="C545" s="8">
        <v>1.0000000000000007</v>
      </c>
      <c r="D545" s="9">
        <v>1.0000000000000007</v>
      </c>
      <c r="E545" s="9"/>
      <c r="F545" s="9">
        <v>1.0000000000000004</v>
      </c>
      <c r="G545" s="9">
        <v>0.9859999999999999</v>
      </c>
      <c r="H545" s="9">
        <v>0.9990000000000006</v>
      </c>
      <c r="I545" s="9"/>
      <c r="J545" s="9"/>
      <c r="K545" s="9"/>
      <c r="L545" s="9"/>
      <c r="M545" s="9"/>
      <c r="N545" s="9"/>
      <c r="O545" s="9">
        <v>0.9990000000000007</v>
      </c>
      <c r="P545" s="9">
        <v>0.9980000000000007</v>
      </c>
      <c r="Q545" s="9">
        <v>1.0000000000000004</v>
      </c>
      <c r="R545" s="10"/>
      <c r="S545" s="9">
        <v>1.0</v>
      </c>
      <c r="T545" s="9">
        <v>1.0000000000000007</v>
      </c>
      <c r="U545" s="10"/>
      <c r="V545" s="9">
        <v>1.0050000000000001</v>
      </c>
      <c r="W545" s="9">
        <v>1.0000000000000007</v>
      </c>
      <c r="X545" s="10"/>
      <c r="Y545" s="9">
        <v>0.9890000000000003</v>
      </c>
      <c r="Z545" s="9">
        <v>1.0000000000000004</v>
      </c>
      <c r="AA545" s="10"/>
      <c r="AB545" s="9">
        <v>1.0080000000000005</v>
      </c>
      <c r="AC545" s="9">
        <v>1.0000000000000007</v>
      </c>
      <c r="AD545" s="10"/>
      <c r="AE545" s="9">
        <v>0.9700000000000006</v>
      </c>
      <c r="AF545" s="9"/>
      <c r="AG545" s="9">
        <v>1.0000000000000007</v>
      </c>
      <c r="AH545" s="9">
        <v>1.0160000000000002</v>
      </c>
      <c r="AI545" s="9"/>
      <c r="AJ545" s="9">
        <v>1.0000000000000007</v>
      </c>
      <c r="AK545" s="9">
        <v>0.9940000000000007</v>
      </c>
      <c r="AL545" s="9">
        <v>1.0000000000000004</v>
      </c>
      <c r="AM545" s="9"/>
      <c r="AN545" s="9">
        <v>1.0000000000000004</v>
      </c>
      <c r="AO545" s="9"/>
      <c r="AP545" s="9"/>
      <c r="AQ545" s="9">
        <v>1.0000000000000004</v>
      </c>
      <c r="AR545" s="9"/>
      <c r="AS545" s="9">
        <v>1.0000000000000004</v>
      </c>
      <c r="AT545" s="9"/>
      <c r="AU545" s="9"/>
      <c r="AV545" s="9">
        <v>0.9910000000000004</v>
      </c>
      <c r="AW545" s="9"/>
      <c r="AX545" s="9">
        <v>1.0000000000000007</v>
      </c>
      <c r="AY545" s="9">
        <v>0.9680000000000005</v>
      </c>
      <c r="AZ545" s="9"/>
      <c r="BA545" s="9">
        <v>0.9950000000000006</v>
      </c>
      <c r="BB545" s="9"/>
      <c r="BC545" s="9">
        <v>1.0000000000000007</v>
      </c>
      <c r="BD545" s="9"/>
      <c r="BE545" s="9"/>
      <c r="BF545" s="9"/>
      <c r="BG545" s="9"/>
      <c r="BH545" s="9"/>
      <c r="BI545" s="9"/>
      <c r="BJ545" s="9"/>
      <c r="BK545" s="9"/>
      <c r="BL545" s="9"/>
      <c r="BM545" s="9"/>
      <c r="BN545" s="9"/>
      <c r="BO545" s="9"/>
      <c r="BP545" s="9"/>
      <c r="BQ545" s="9"/>
      <c r="BR545" s="9"/>
      <c r="BS545" s="9"/>
      <c r="BT545" s="9"/>
      <c r="BU545" s="9"/>
      <c r="BV545" s="9"/>
      <c r="BW545" s="9"/>
      <c r="BX545" s="9"/>
      <c r="BY545" s="9"/>
      <c r="BZ545" s="9"/>
      <c r="CA545" s="9"/>
      <c r="CB545" s="9"/>
      <c r="CC545" s="9"/>
      <c r="CD545" s="9"/>
      <c r="CE545" s="9"/>
      <c r="CF545" s="9"/>
      <c r="CG545" s="9"/>
      <c r="CH545" s="9"/>
      <c r="CI545" s="9"/>
      <c r="CJ545" s="9"/>
      <c r="CK545" s="9"/>
      <c r="CL545" s="9"/>
      <c r="CM545" s="9"/>
      <c r="CN545" s="9"/>
      <c r="CO545" s="9"/>
      <c r="CP545" s="9"/>
      <c r="CQ545" s="9"/>
      <c r="CR545" s="9"/>
      <c r="CS545" s="9"/>
      <c r="CT545" s="9"/>
      <c r="CU545" s="9"/>
      <c r="CV545" s="9"/>
      <c r="CW545" s="9"/>
      <c r="CX545" s="9"/>
      <c r="CY545" s="9"/>
      <c r="CZ545" s="9"/>
      <c r="DA545" s="9"/>
      <c r="DB545" s="9"/>
      <c r="DC545" s="9"/>
      <c r="DD545" s="9"/>
      <c r="DE545" s="9"/>
      <c r="DF545" s="9"/>
      <c r="DG545" s="9"/>
      <c r="DH545" s="9"/>
      <c r="DI545" s="9"/>
      <c r="DJ545" s="9"/>
      <c r="DK545" s="9"/>
      <c r="DL545" s="9"/>
      <c r="DM545" s="9"/>
      <c r="DN545" s="9"/>
      <c r="DO545" s="9"/>
      <c r="DP545" s="9"/>
      <c r="DQ545" s="9"/>
      <c r="DR545" s="9"/>
      <c r="DS545" s="9"/>
      <c r="DT545" s="9"/>
      <c r="DU545" s="9"/>
      <c r="DV545" s="9"/>
      <c r="DW545" s="9"/>
      <c r="DX545" s="9"/>
      <c r="DY545" s="9"/>
      <c r="DZ545" s="9"/>
      <c r="EA545" s="9"/>
      <c r="EB545" s="9"/>
      <c r="EC545" s="9"/>
      <c r="ED545" s="9"/>
      <c r="EE545" s="9"/>
      <c r="EF545" s="9"/>
      <c r="EG545" s="9"/>
    </row>
    <row r="546" ht="15.75" customHeight="1">
      <c r="C546" s="8">
        <v>1.0000000000000007</v>
      </c>
      <c r="D546" s="9">
        <v>1.0000000000000007</v>
      </c>
      <c r="E546" s="9"/>
      <c r="F546" s="9">
        <v>1.0000000000000004</v>
      </c>
      <c r="G546" s="9">
        <v>0.9859999999999999</v>
      </c>
      <c r="H546" s="9">
        <v>0.9990000000000006</v>
      </c>
      <c r="I546" s="9"/>
      <c r="J546" s="9"/>
      <c r="K546" s="9"/>
      <c r="L546" s="9"/>
      <c r="M546" s="9"/>
      <c r="N546" s="9"/>
      <c r="O546" s="9">
        <v>0.9990000000000007</v>
      </c>
      <c r="P546" s="9">
        <v>0.9980000000000007</v>
      </c>
      <c r="Q546" s="9">
        <v>1.0000000000000004</v>
      </c>
      <c r="R546" s="10"/>
      <c r="S546" s="9">
        <v>1.0</v>
      </c>
      <c r="T546" s="9">
        <v>1.0000000000000007</v>
      </c>
      <c r="U546" s="10"/>
      <c r="V546" s="9">
        <v>1.0050000000000001</v>
      </c>
      <c r="W546" s="9">
        <v>1.0000000000000007</v>
      </c>
      <c r="X546" s="10"/>
      <c r="Y546" s="9">
        <v>0.9890000000000003</v>
      </c>
      <c r="Z546" s="9">
        <v>1.0000000000000004</v>
      </c>
      <c r="AA546" s="10"/>
      <c r="AB546" s="9">
        <v>1.0080000000000005</v>
      </c>
      <c r="AC546" s="9">
        <v>1.0000000000000007</v>
      </c>
      <c r="AD546" s="10"/>
      <c r="AE546" s="9">
        <v>0.9700000000000006</v>
      </c>
      <c r="AF546" s="9"/>
      <c r="AG546" s="9">
        <v>1.0000000000000007</v>
      </c>
      <c r="AH546" s="9">
        <v>1.0160000000000002</v>
      </c>
      <c r="AI546" s="9"/>
      <c r="AJ546" s="9">
        <v>1.0000000000000007</v>
      </c>
      <c r="AK546" s="9">
        <v>0.9940000000000007</v>
      </c>
      <c r="AL546" s="9">
        <v>1.0000000000000004</v>
      </c>
      <c r="AM546" s="9"/>
      <c r="AN546" s="9">
        <v>1.0000000000000004</v>
      </c>
      <c r="AO546" s="9"/>
      <c r="AP546" s="9"/>
      <c r="AQ546" s="9">
        <v>1.0000000000000004</v>
      </c>
      <c r="AR546" s="9"/>
      <c r="AS546" s="9">
        <v>1.0000000000000004</v>
      </c>
      <c r="AT546" s="9"/>
      <c r="AU546" s="9"/>
      <c r="AV546" s="9">
        <v>0.9910000000000004</v>
      </c>
      <c r="AW546" s="9"/>
      <c r="AX546" s="9">
        <v>1.0000000000000007</v>
      </c>
      <c r="AY546" s="9">
        <v>0.9680000000000005</v>
      </c>
      <c r="AZ546" s="9"/>
      <c r="BA546" s="9">
        <v>0.9950000000000006</v>
      </c>
      <c r="BB546" s="9"/>
      <c r="BC546" s="9">
        <v>1.0000000000000007</v>
      </c>
      <c r="BD546" s="9"/>
      <c r="BE546" s="9"/>
      <c r="BF546" s="9"/>
      <c r="BG546" s="9"/>
      <c r="BH546" s="9"/>
      <c r="BI546" s="9"/>
      <c r="BJ546" s="9"/>
      <c r="BK546" s="9"/>
      <c r="BL546" s="9"/>
      <c r="BM546" s="9"/>
      <c r="BN546" s="9"/>
      <c r="BO546" s="9"/>
      <c r="BP546" s="9"/>
      <c r="BQ546" s="9"/>
      <c r="BR546" s="9"/>
      <c r="BS546" s="9"/>
      <c r="BT546" s="9"/>
      <c r="BU546" s="9"/>
      <c r="BV546" s="9"/>
      <c r="BW546" s="9"/>
      <c r="BX546" s="9"/>
      <c r="BY546" s="9"/>
      <c r="BZ546" s="9"/>
      <c r="CA546" s="9"/>
      <c r="CB546" s="9"/>
      <c r="CC546" s="9"/>
      <c r="CD546" s="9"/>
      <c r="CE546" s="9"/>
      <c r="CF546" s="9"/>
      <c r="CG546" s="9"/>
      <c r="CH546" s="9"/>
      <c r="CI546" s="9"/>
      <c r="CJ546" s="9"/>
      <c r="CK546" s="9"/>
      <c r="CL546" s="9"/>
      <c r="CM546" s="9"/>
      <c r="CN546" s="9"/>
      <c r="CO546" s="9"/>
      <c r="CP546" s="9"/>
      <c r="CQ546" s="9"/>
      <c r="CR546" s="9"/>
      <c r="CS546" s="9"/>
      <c r="CT546" s="9"/>
      <c r="CU546" s="9"/>
      <c r="CV546" s="9"/>
      <c r="CW546" s="9"/>
      <c r="CX546" s="9"/>
      <c r="CY546" s="9"/>
      <c r="CZ546" s="9"/>
      <c r="DA546" s="9"/>
      <c r="DB546" s="9"/>
      <c r="DC546" s="9"/>
      <c r="DD546" s="9"/>
      <c r="DE546" s="9"/>
      <c r="DF546" s="9"/>
      <c r="DG546" s="9"/>
      <c r="DH546" s="9"/>
      <c r="DI546" s="9"/>
      <c r="DJ546" s="9"/>
      <c r="DK546" s="9"/>
      <c r="DL546" s="9"/>
      <c r="DM546" s="9"/>
      <c r="DN546" s="9"/>
      <c r="DO546" s="9"/>
      <c r="DP546" s="9"/>
      <c r="DQ546" s="9"/>
      <c r="DR546" s="9"/>
      <c r="DS546" s="9"/>
      <c r="DT546" s="9"/>
      <c r="DU546" s="9"/>
      <c r="DV546" s="9"/>
      <c r="DW546" s="9"/>
      <c r="DX546" s="9"/>
      <c r="DY546" s="9"/>
      <c r="DZ546" s="9"/>
      <c r="EA546" s="9"/>
      <c r="EB546" s="9"/>
      <c r="EC546" s="9"/>
      <c r="ED546" s="9"/>
      <c r="EE546" s="9"/>
      <c r="EF546" s="9"/>
      <c r="EG546" s="9"/>
    </row>
    <row r="547" ht="15.75" customHeight="1">
      <c r="C547" s="8">
        <v>1.0000000000000007</v>
      </c>
      <c r="D547" s="9">
        <v>1.0000000000000007</v>
      </c>
      <c r="E547" s="9"/>
      <c r="F547" s="9">
        <v>1.0000000000000004</v>
      </c>
      <c r="G547" s="9">
        <v>0.9859999999999999</v>
      </c>
      <c r="H547" s="9">
        <v>0.9990000000000006</v>
      </c>
      <c r="I547" s="9"/>
      <c r="J547" s="9"/>
      <c r="K547" s="9"/>
      <c r="L547" s="9"/>
      <c r="M547" s="9"/>
      <c r="N547" s="9"/>
      <c r="O547" s="9">
        <v>0.9990000000000007</v>
      </c>
      <c r="P547" s="9">
        <v>0.9980000000000007</v>
      </c>
      <c r="Q547" s="9">
        <v>1.0000000000000004</v>
      </c>
      <c r="R547" s="10"/>
      <c r="S547" s="9">
        <v>1.0</v>
      </c>
      <c r="T547" s="9">
        <v>1.0000000000000007</v>
      </c>
      <c r="U547" s="10"/>
      <c r="V547" s="9">
        <v>1.0050000000000001</v>
      </c>
      <c r="W547" s="9">
        <v>1.0000000000000007</v>
      </c>
      <c r="X547" s="10"/>
      <c r="Y547" s="9">
        <v>0.9890000000000003</v>
      </c>
      <c r="Z547" s="9">
        <v>1.0000000000000004</v>
      </c>
      <c r="AA547" s="10"/>
      <c r="AB547" s="9">
        <v>1.0080000000000005</v>
      </c>
      <c r="AC547" s="9">
        <v>1.0000000000000007</v>
      </c>
      <c r="AD547" s="10"/>
      <c r="AE547" s="9">
        <v>0.9700000000000006</v>
      </c>
      <c r="AF547" s="9"/>
      <c r="AG547" s="9">
        <v>1.0000000000000007</v>
      </c>
      <c r="AH547" s="9">
        <v>1.0160000000000002</v>
      </c>
      <c r="AI547" s="9"/>
      <c r="AJ547" s="9">
        <v>1.0000000000000007</v>
      </c>
      <c r="AK547" s="9">
        <v>0.9940000000000007</v>
      </c>
      <c r="AL547" s="9">
        <v>1.0000000000000004</v>
      </c>
      <c r="AM547" s="9"/>
      <c r="AN547" s="9">
        <v>1.0000000000000004</v>
      </c>
      <c r="AO547" s="9"/>
      <c r="AP547" s="9"/>
      <c r="AQ547" s="9">
        <v>1.0000000000000004</v>
      </c>
      <c r="AR547" s="9"/>
      <c r="AS547" s="9">
        <v>1.0000000000000004</v>
      </c>
      <c r="AT547" s="9"/>
      <c r="AU547" s="9"/>
      <c r="AV547" s="9">
        <v>0.9910000000000004</v>
      </c>
      <c r="AW547" s="9"/>
      <c r="AX547" s="9">
        <v>1.0000000000000007</v>
      </c>
      <c r="AY547" s="9">
        <v>0.9680000000000005</v>
      </c>
      <c r="AZ547" s="9"/>
      <c r="BA547" s="9">
        <v>0.9950000000000006</v>
      </c>
      <c r="BB547" s="9"/>
      <c r="BC547" s="9">
        <v>1.0000000000000007</v>
      </c>
      <c r="BD547" s="9"/>
      <c r="BE547" s="9"/>
      <c r="BF547" s="9"/>
      <c r="BG547" s="9"/>
      <c r="BH547" s="9"/>
      <c r="BI547" s="9"/>
      <c r="BJ547" s="9"/>
      <c r="BK547" s="9"/>
      <c r="BL547" s="9"/>
      <c r="BM547" s="9"/>
      <c r="BN547" s="9"/>
      <c r="BO547" s="9"/>
      <c r="BP547" s="9"/>
      <c r="BQ547" s="9"/>
      <c r="BR547" s="9"/>
      <c r="BS547" s="9"/>
      <c r="BT547" s="9"/>
      <c r="BU547" s="9"/>
      <c r="BV547" s="9"/>
      <c r="BW547" s="9"/>
      <c r="BX547" s="9"/>
      <c r="BY547" s="9"/>
      <c r="BZ547" s="9"/>
      <c r="CA547" s="9"/>
      <c r="CB547" s="9"/>
      <c r="CC547" s="9"/>
      <c r="CD547" s="9"/>
      <c r="CE547" s="9"/>
      <c r="CF547" s="9"/>
      <c r="CG547" s="9"/>
      <c r="CH547" s="9"/>
      <c r="CI547" s="9"/>
      <c r="CJ547" s="9"/>
      <c r="CK547" s="9"/>
      <c r="CL547" s="9"/>
      <c r="CM547" s="9"/>
      <c r="CN547" s="9"/>
      <c r="CO547" s="9"/>
      <c r="CP547" s="9"/>
      <c r="CQ547" s="9"/>
      <c r="CR547" s="9"/>
      <c r="CS547" s="9"/>
      <c r="CT547" s="9"/>
      <c r="CU547" s="9"/>
      <c r="CV547" s="9"/>
      <c r="CW547" s="9"/>
      <c r="CX547" s="9"/>
      <c r="CY547" s="9"/>
      <c r="CZ547" s="9"/>
      <c r="DA547" s="9"/>
      <c r="DB547" s="9"/>
      <c r="DC547" s="9"/>
      <c r="DD547" s="9"/>
      <c r="DE547" s="9"/>
      <c r="DF547" s="9"/>
      <c r="DG547" s="9"/>
      <c r="DH547" s="9"/>
      <c r="DI547" s="9"/>
      <c r="DJ547" s="9"/>
      <c r="DK547" s="9"/>
      <c r="DL547" s="9"/>
      <c r="DM547" s="9"/>
      <c r="DN547" s="9"/>
      <c r="DO547" s="9"/>
      <c r="DP547" s="9"/>
      <c r="DQ547" s="9"/>
      <c r="DR547" s="9"/>
      <c r="DS547" s="9"/>
      <c r="DT547" s="9"/>
      <c r="DU547" s="9"/>
      <c r="DV547" s="9"/>
      <c r="DW547" s="9"/>
      <c r="DX547" s="9"/>
      <c r="DY547" s="9"/>
      <c r="DZ547" s="9"/>
      <c r="EA547" s="9"/>
      <c r="EB547" s="9"/>
      <c r="EC547" s="9"/>
      <c r="ED547" s="9"/>
      <c r="EE547" s="9"/>
      <c r="EF547" s="9"/>
      <c r="EG547" s="9"/>
    </row>
    <row r="548" ht="15.75" customHeight="1">
      <c r="C548" s="8">
        <v>1.0000000000000007</v>
      </c>
      <c r="D548" s="9">
        <v>1.0000000000000007</v>
      </c>
      <c r="E548" s="9"/>
      <c r="F548" s="9">
        <v>1.0000000000000004</v>
      </c>
      <c r="G548" s="9">
        <v>0.9859999999999999</v>
      </c>
      <c r="H548" s="9">
        <v>0.9990000000000006</v>
      </c>
      <c r="I548" s="9"/>
      <c r="J548" s="9"/>
      <c r="K548" s="9"/>
      <c r="L548" s="9"/>
      <c r="M548" s="9"/>
      <c r="N548" s="9"/>
      <c r="O548" s="9">
        <v>0.9990000000000007</v>
      </c>
      <c r="P548" s="9">
        <v>0.9980000000000007</v>
      </c>
      <c r="Q548" s="9">
        <v>1.0000000000000004</v>
      </c>
      <c r="R548" s="10"/>
      <c r="S548" s="9">
        <v>1.0</v>
      </c>
      <c r="T548" s="9">
        <v>1.0000000000000007</v>
      </c>
      <c r="U548" s="10"/>
      <c r="V548" s="9">
        <v>1.0050000000000001</v>
      </c>
      <c r="W548" s="9">
        <v>1.0000000000000007</v>
      </c>
      <c r="X548" s="10"/>
      <c r="Y548" s="9">
        <v>0.9890000000000003</v>
      </c>
      <c r="Z548" s="9">
        <v>1.0000000000000004</v>
      </c>
      <c r="AA548" s="10"/>
      <c r="AB548" s="9">
        <v>1.0080000000000005</v>
      </c>
      <c r="AC548" s="9">
        <v>1.0000000000000007</v>
      </c>
      <c r="AD548" s="10"/>
      <c r="AE548" s="9">
        <v>0.9700000000000006</v>
      </c>
      <c r="AF548" s="9"/>
      <c r="AG548" s="9">
        <v>1.0000000000000007</v>
      </c>
      <c r="AH548" s="9">
        <v>1.0160000000000002</v>
      </c>
      <c r="AI548" s="9"/>
      <c r="AJ548" s="9">
        <v>1.0000000000000007</v>
      </c>
      <c r="AK548" s="9">
        <v>0.9940000000000007</v>
      </c>
      <c r="AL548" s="9">
        <v>1.0000000000000004</v>
      </c>
      <c r="AM548" s="9"/>
      <c r="AN548" s="9">
        <v>1.0000000000000004</v>
      </c>
      <c r="AO548" s="9"/>
      <c r="AP548" s="9"/>
      <c r="AQ548" s="9">
        <v>1.0000000000000004</v>
      </c>
      <c r="AR548" s="9"/>
      <c r="AS548" s="9">
        <v>1.0000000000000004</v>
      </c>
      <c r="AT548" s="9"/>
      <c r="AU548" s="9"/>
      <c r="AV548" s="9">
        <v>0.9910000000000004</v>
      </c>
      <c r="AW548" s="9"/>
      <c r="AX548" s="9">
        <v>1.0000000000000007</v>
      </c>
      <c r="AY548" s="9">
        <v>0.9680000000000005</v>
      </c>
      <c r="AZ548" s="9"/>
      <c r="BA548" s="9">
        <v>0.9950000000000006</v>
      </c>
      <c r="BB548" s="9"/>
      <c r="BC548" s="9">
        <v>1.0000000000000007</v>
      </c>
      <c r="BD548" s="9"/>
      <c r="BE548" s="9"/>
      <c r="BF548" s="9"/>
      <c r="BG548" s="9"/>
      <c r="BH548" s="9"/>
      <c r="BI548" s="9"/>
      <c r="BJ548" s="9"/>
      <c r="BK548" s="9"/>
      <c r="BL548" s="9"/>
      <c r="BM548" s="9"/>
      <c r="BN548" s="9"/>
      <c r="BO548" s="9"/>
      <c r="BP548" s="9"/>
      <c r="BQ548" s="9"/>
      <c r="BR548" s="9"/>
      <c r="BS548" s="9"/>
      <c r="BT548" s="9"/>
      <c r="BU548" s="9"/>
      <c r="BV548" s="9"/>
      <c r="BW548" s="9"/>
      <c r="BX548" s="9"/>
      <c r="BY548" s="9"/>
      <c r="BZ548" s="9"/>
      <c r="CA548" s="9"/>
      <c r="CB548" s="9"/>
      <c r="CC548" s="9"/>
      <c r="CD548" s="9"/>
      <c r="CE548" s="9"/>
      <c r="CF548" s="9"/>
      <c r="CG548" s="9"/>
      <c r="CH548" s="9"/>
      <c r="CI548" s="9"/>
      <c r="CJ548" s="9"/>
      <c r="CK548" s="9"/>
      <c r="CL548" s="9"/>
      <c r="CM548" s="9"/>
      <c r="CN548" s="9"/>
      <c r="CO548" s="9"/>
      <c r="CP548" s="9"/>
      <c r="CQ548" s="9"/>
      <c r="CR548" s="9"/>
      <c r="CS548" s="9"/>
      <c r="CT548" s="9"/>
      <c r="CU548" s="9"/>
      <c r="CV548" s="9"/>
      <c r="CW548" s="9"/>
      <c r="CX548" s="9"/>
      <c r="CY548" s="9"/>
      <c r="CZ548" s="9"/>
      <c r="DA548" s="9"/>
      <c r="DB548" s="9"/>
      <c r="DC548" s="9"/>
      <c r="DD548" s="9"/>
      <c r="DE548" s="9"/>
      <c r="DF548" s="9"/>
      <c r="DG548" s="9"/>
      <c r="DH548" s="9"/>
      <c r="DI548" s="9"/>
      <c r="DJ548" s="9"/>
      <c r="DK548" s="9"/>
      <c r="DL548" s="9"/>
      <c r="DM548" s="9"/>
      <c r="DN548" s="9"/>
      <c r="DO548" s="9"/>
      <c r="DP548" s="9"/>
      <c r="DQ548" s="9"/>
      <c r="DR548" s="9"/>
      <c r="DS548" s="9"/>
      <c r="DT548" s="9"/>
      <c r="DU548" s="9"/>
      <c r="DV548" s="9"/>
      <c r="DW548" s="9"/>
      <c r="DX548" s="9"/>
      <c r="DY548" s="9"/>
      <c r="DZ548" s="9"/>
      <c r="EA548" s="9"/>
      <c r="EB548" s="9"/>
      <c r="EC548" s="9"/>
      <c r="ED548" s="9"/>
      <c r="EE548" s="9"/>
      <c r="EF548" s="9"/>
      <c r="EG548" s="9"/>
    </row>
    <row r="549" ht="15.75" customHeight="1">
      <c r="C549" s="8">
        <v>1.0000000000000007</v>
      </c>
      <c r="D549" s="9">
        <v>1.0000000000000007</v>
      </c>
      <c r="E549" s="9"/>
      <c r="F549" s="9">
        <v>1.0000000000000004</v>
      </c>
      <c r="G549" s="9">
        <v>0.9859999999999999</v>
      </c>
      <c r="H549" s="9">
        <v>0.9990000000000006</v>
      </c>
      <c r="I549" s="9"/>
      <c r="J549" s="9"/>
      <c r="K549" s="9"/>
      <c r="L549" s="9"/>
      <c r="M549" s="9"/>
      <c r="N549" s="9"/>
      <c r="O549" s="9">
        <v>0.9990000000000007</v>
      </c>
      <c r="P549" s="9">
        <v>0.9980000000000007</v>
      </c>
      <c r="Q549" s="9">
        <v>1.0000000000000004</v>
      </c>
      <c r="R549" s="10"/>
      <c r="S549" s="9">
        <v>1.0</v>
      </c>
      <c r="T549" s="9">
        <v>1.0000000000000007</v>
      </c>
      <c r="U549" s="10"/>
      <c r="V549" s="9">
        <v>1.0050000000000001</v>
      </c>
      <c r="W549" s="9">
        <v>1.0000000000000007</v>
      </c>
      <c r="X549" s="10"/>
      <c r="Y549" s="9">
        <v>0.9890000000000003</v>
      </c>
      <c r="Z549" s="9">
        <v>1.0000000000000004</v>
      </c>
      <c r="AA549" s="10"/>
      <c r="AB549" s="9">
        <v>1.0080000000000005</v>
      </c>
      <c r="AC549" s="9">
        <v>1.0000000000000007</v>
      </c>
      <c r="AD549" s="10"/>
      <c r="AE549" s="9">
        <v>0.9700000000000006</v>
      </c>
      <c r="AF549" s="9"/>
      <c r="AG549" s="9">
        <v>1.0000000000000007</v>
      </c>
      <c r="AH549" s="9">
        <v>1.0160000000000002</v>
      </c>
      <c r="AI549" s="9"/>
      <c r="AJ549" s="9">
        <v>1.0000000000000007</v>
      </c>
      <c r="AK549" s="9">
        <v>0.9940000000000007</v>
      </c>
      <c r="AL549" s="9">
        <v>1.0000000000000004</v>
      </c>
      <c r="AM549" s="9"/>
      <c r="AN549" s="9">
        <v>1.0000000000000004</v>
      </c>
      <c r="AO549" s="9"/>
      <c r="AP549" s="9"/>
      <c r="AQ549" s="9">
        <v>1.0000000000000004</v>
      </c>
      <c r="AR549" s="9"/>
      <c r="AS549" s="9">
        <v>1.0000000000000004</v>
      </c>
      <c r="AT549" s="9"/>
      <c r="AU549" s="9"/>
      <c r="AV549" s="9">
        <v>0.9910000000000004</v>
      </c>
      <c r="AW549" s="9"/>
      <c r="AX549" s="9">
        <v>1.0000000000000007</v>
      </c>
      <c r="AY549" s="9">
        <v>0.9680000000000005</v>
      </c>
      <c r="AZ549" s="9"/>
      <c r="BA549" s="9">
        <v>0.9950000000000006</v>
      </c>
      <c r="BB549" s="9"/>
      <c r="BC549" s="9">
        <v>1.0000000000000007</v>
      </c>
      <c r="BD549" s="9"/>
      <c r="BE549" s="9"/>
      <c r="BF549" s="9"/>
      <c r="BG549" s="9"/>
      <c r="BH549" s="9"/>
      <c r="BI549" s="9"/>
      <c r="BJ549" s="9"/>
      <c r="BK549" s="9"/>
      <c r="BL549" s="9"/>
      <c r="BM549" s="9"/>
      <c r="BN549" s="9"/>
      <c r="BO549" s="9"/>
      <c r="BP549" s="9"/>
      <c r="BQ549" s="9"/>
      <c r="BR549" s="9"/>
      <c r="BS549" s="9"/>
      <c r="BT549" s="9"/>
      <c r="BU549" s="9"/>
      <c r="BV549" s="9"/>
      <c r="BW549" s="9"/>
      <c r="BX549" s="9"/>
      <c r="BY549" s="9"/>
      <c r="BZ549" s="9"/>
      <c r="CA549" s="9"/>
      <c r="CB549" s="9"/>
      <c r="CC549" s="9"/>
      <c r="CD549" s="9"/>
      <c r="CE549" s="9"/>
      <c r="CF549" s="9"/>
      <c r="CG549" s="9"/>
      <c r="CH549" s="9"/>
      <c r="CI549" s="9"/>
      <c r="CJ549" s="9"/>
      <c r="CK549" s="9"/>
      <c r="CL549" s="9"/>
      <c r="CM549" s="9"/>
      <c r="CN549" s="9"/>
      <c r="CO549" s="9"/>
      <c r="CP549" s="9"/>
      <c r="CQ549" s="9"/>
      <c r="CR549" s="9"/>
      <c r="CS549" s="9"/>
      <c r="CT549" s="9"/>
      <c r="CU549" s="9"/>
      <c r="CV549" s="9"/>
      <c r="CW549" s="9"/>
      <c r="CX549" s="9"/>
      <c r="CY549" s="9"/>
      <c r="CZ549" s="9"/>
      <c r="DA549" s="9"/>
      <c r="DB549" s="9"/>
      <c r="DC549" s="9"/>
      <c r="DD549" s="9"/>
      <c r="DE549" s="9"/>
      <c r="DF549" s="9"/>
      <c r="DG549" s="9"/>
      <c r="DH549" s="9"/>
      <c r="DI549" s="9"/>
      <c r="DJ549" s="9"/>
      <c r="DK549" s="9"/>
      <c r="DL549" s="9"/>
      <c r="DM549" s="9"/>
      <c r="DN549" s="9"/>
      <c r="DO549" s="9"/>
      <c r="DP549" s="9"/>
      <c r="DQ549" s="9"/>
      <c r="DR549" s="9"/>
      <c r="DS549" s="9"/>
      <c r="DT549" s="9"/>
      <c r="DU549" s="9"/>
      <c r="DV549" s="9"/>
      <c r="DW549" s="9"/>
      <c r="DX549" s="9"/>
      <c r="DY549" s="9"/>
      <c r="DZ549" s="9"/>
      <c r="EA549" s="9"/>
      <c r="EB549" s="9"/>
      <c r="EC549" s="9"/>
      <c r="ED549" s="9"/>
      <c r="EE549" s="9"/>
      <c r="EF549" s="9"/>
      <c r="EG549" s="9"/>
    </row>
    <row r="550" ht="15.75" customHeight="1">
      <c r="C550" s="8">
        <v>1.0000000000000007</v>
      </c>
      <c r="D550" s="9">
        <v>1.0000000000000007</v>
      </c>
      <c r="E550" s="9"/>
      <c r="F550" s="9">
        <v>1.0000000000000004</v>
      </c>
      <c r="G550" s="9">
        <v>0.9859999999999999</v>
      </c>
      <c r="H550" s="9">
        <v>0.9990000000000006</v>
      </c>
      <c r="I550" s="9"/>
      <c r="J550" s="9"/>
      <c r="K550" s="9"/>
      <c r="L550" s="9"/>
      <c r="M550" s="9"/>
      <c r="N550" s="9"/>
      <c r="O550" s="9">
        <v>0.9990000000000007</v>
      </c>
      <c r="P550" s="9">
        <v>0.9980000000000007</v>
      </c>
      <c r="Q550" s="9">
        <v>1.0000000000000004</v>
      </c>
      <c r="R550" s="10"/>
      <c r="S550" s="9">
        <v>1.0</v>
      </c>
      <c r="T550" s="9">
        <v>1.0000000000000007</v>
      </c>
      <c r="U550" s="10"/>
      <c r="V550" s="9">
        <v>1.0050000000000001</v>
      </c>
      <c r="W550" s="9">
        <v>1.0000000000000007</v>
      </c>
      <c r="X550" s="10"/>
      <c r="Y550" s="9">
        <v>0.9890000000000003</v>
      </c>
      <c r="Z550" s="9">
        <v>1.0000000000000004</v>
      </c>
      <c r="AA550" s="10"/>
      <c r="AB550" s="9">
        <v>1.0080000000000005</v>
      </c>
      <c r="AC550" s="9">
        <v>1.0000000000000007</v>
      </c>
      <c r="AD550" s="10"/>
      <c r="AE550" s="9">
        <v>0.9700000000000006</v>
      </c>
      <c r="AF550" s="9"/>
      <c r="AG550" s="9">
        <v>1.0000000000000007</v>
      </c>
      <c r="AH550" s="9">
        <v>1.0160000000000002</v>
      </c>
      <c r="AI550" s="9"/>
      <c r="AJ550" s="9">
        <v>1.0000000000000007</v>
      </c>
      <c r="AK550" s="9">
        <v>0.9940000000000007</v>
      </c>
      <c r="AL550" s="9">
        <v>1.0000000000000004</v>
      </c>
      <c r="AM550" s="9"/>
      <c r="AN550" s="9">
        <v>1.0000000000000004</v>
      </c>
      <c r="AO550" s="9"/>
      <c r="AP550" s="9"/>
      <c r="AQ550" s="9">
        <v>1.0000000000000004</v>
      </c>
      <c r="AR550" s="9"/>
      <c r="AS550" s="9">
        <v>1.0000000000000004</v>
      </c>
      <c r="AT550" s="9"/>
      <c r="AU550" s="9"/>
      <c r="AV550" s="9">
        <v>0.9910000000000004</v>
      </c>
      <c r="AW550" s="9"/>
      <c r="AX550" s="9">
        <v>1.0000000000000007</v>
      </c>
      <c r="AY550" s="9">
        <v>0.9680000000000005</v>
      </c>
      <c r="AZ550" s="9"/>
      <c r="BA550" s="9">
        <v>0.9950000000000006</v>
      </c>
      <c r="BB550" s="9"/>
      <c r="BC550" s="9">
        <v>1.0000000000000007</v>
      </c>
      <c r="BD550" s="9"/>
      <c r="BE550" s="9"/>
      <c r="BF550" s="9"/>
      <c r="BG550" s="9"/>
      <c r="BH550" s="9"/>
      <c r="BI550" s="9"/>
      <c r="BJ550" s="9"/>
      <c r="BK550" s="9"/>
      <c r="BL550" s="9"/>
      <c r="BM550" s="9"/>
      <c r="BN550" s="9"/>
      <c r="BO550" s="9"/>
      <c r="BP550" s="9"/>
      <c r="BQ550" s="9"/>
      <c r="BR550" s="9"/>
      <c r="BS550" s="9"/>
      <c r="BT550" s="9"/>
      <c r="BU550" s="9"/>
      <c r="BV550" s="9"/>
      <c r="BW550" s="9"/>
      <c r="BX550" s="9"/>
      <c r="BY550" s="9"/>
      <c r="BZ550" s="9"/>
      <c r="CA550" s="9"/>
      <c r="CB550" s="9"/>
      <c r="CC550" s="9"/>
      <c r="CD550" s="9"/>
      <c r="CE550" s="9"/>
      <c r="CF550" s="9"/>
      <c r="CG550" s="9"/>
      <c r="CH550" s="9"/>
      <c r="CI550" s="9"/>
      <c r="CJ550" s="9"/>
      <c r="CK550" s="9"/>
      <c r="CL550" s="9"/>
      <c r="CM550" s="9"/>
      <c r="CN550" s="9"/>
      <c r="CO550" s="9"/>
      <c r="CP550" s="9"/>
      <c r="CQ550" s="9"/>
      <c r="CR550" s="9"/>
      <c r="CS550" s="9"/>
      <c r="CT550" s="9"/>
      <c r="CU550" s="9"/>
      <c r="CV550" s="9"/>
      <c r="CW550" s="9"/>
      <c r="CX550" s="9"/>
      <c r="CY550" s="9"/>
      <c r="CZ550" s="9"/>
      <c r="DA550" s="9"/>
      <c r="DB550" s="9"/>
      <c r="DC550" s="9"/>
      <c r="DD550" s="9"/>
      <c r="DE550" s="9"/>
      <c r="DF550" s="9"/>
      <c r="DG550" s="9"/>
      <c r="DH550" s="9"/>
      <c r="DI550" s="9"/>
      <c r="DJ550" s="9"/>
      <c r="DK550" s="9"/>
      <c r="DL550" s="9"/>
      <c r="DM550" s="9"/>
      <c r="DN550" s="9"/>
      <c r="DO550" s="9"/>
      <c r="DP550" s="9"/>
      <c r="DQ550" s="9"/>
      <c r="DR550" s="9"/>
      <c r="DS550" s="9"/>
      <c r="DT550" s="9"/>
      <c r="DU550" s="9"/>
      <c r="DV550" s="9"/>
      <c r="DW550" s="9"/>
      <c r="DX550" s="9"/>
      <c r="DY550" s="9"/>
      <c r="DZ550" s="9"/>
      <c r="EA550" s="9"/>
      <c r="EB550" s="9"/>
      <c r="EC550" s="9"/>
      <c r="ED550" s="9"/>
      <c r="EE550" s="9"/>
      <c r="EF550" s="9"/>
      <c r="EG550" s="9"/>
    </row>
    <row r="551" ht="15.75" customHeight="1">
      <c r="C551" s="8">
        <v>1.0000000000000007</v>
      </c>
      <c r="D551" s="9">
        <v>1.0000000000000007</v>
      </c>
      <c r="E551" s="9"/>
      <c r="F551" s="9">
        <v>1.0000000000000004</v>
      </c>
      <c r="G551" s="9">
        <v>0.9859999999999999</v>
      </c>
      <c r="H551" s="9">
        <v>0.9990000000000006</v>
      </c>
      <c r="I551" s="9"/>
      <c r="J551" s="9"/>
      <c r="K551" s="9"/>
      <c r="L551" s="9"/>
      <c r="M551" s="9"/>
      <c r="N551" s="9"/>
      <c r="O551" s="9">
        <v>0.9990000000000007</v>
      </c>
      <c r="P551" s="9">
        <v>0.9980000000000007</v>
      </c>
      <c r="Q551" s="9">
        <v>1.0000000000000004</v>
      </c>
      <c r="R551" s="10"/>
      <c r="S551" s="9">
        <v>1.0</v>
      </c>
      <c r="T551" s="9">
        <v>1.0000000000000007</v>
      </c>
      <c r="U551" s="10"/>
      <c r="V551" s="9">
        <v>1.0050000000000001</v>
      </c>
      <c r="W551" s="9">
        <v>1.0000000000000007</v>
      </c>
      <c r="X551" s="10"/>
      <c r="Y551" s="9">
        <v>0.9890000000000003</v>
      </c>
      <c r="Z551" s="9">
        <v>1.0000000000000004</v>
      </c>
      <c r="AA551" s="10"/>
      <c r="AB551" s="9">
        <v>1.0080000000000005</v>
      </c>
      <c r="AC551" s="9">
        <v>1.0000000000000007</v>
      </c>
      <c r="AD551" s="10"/>
      <c r="AE551" s="9">
        <v>0.9700000000000006</v>
      </c>
      <c r="AF551" s="9"/>
      <c r="AG551" s="9">
        <v>1.0000000000000007</v>
      </c>
      <c r="AH551" s="9">
        <v>1.0160000000000002</v>
      </c>
      <c r="AI551" s="9"/>
      <c r="AJ551" s="9">
        <v>1.0000000000000007</v>
      </c>
      <c r="AK551" s="9">
        <v>0.9940000000000007</v>
      </c>
      <c r="AL551" s="9">
        <v>1.0000000000000004</v>
      </c>
      <c r="AM551" s="9"/>
      <c r="AN551" s="9">
        <v>1.0000000000000004</v>
      </c>
      <c r="AO551" s="9"/>
      <c r="AP551" s="9"/>
      <c r="AQ551" s="9">
        <v>1.0000000000000004</v>
      </c>
      <c r="AR551" s="9"/>
      <c r="AS551" s="9">
        <v>1.0000000000000004</v>
      </c>
      <c r="AT551" s="9"/>
      <c r="AU551" s="9"/>
      <c r="AV551" s="9">
        <v>0.9910000000000004</v>
      </c>
      <c r="AW551" s="9"/>
      <c r="AX551" s="9">
        <v>1.0000000000000007</v>
      </c>
      <c r="AY551" s="9">
        <v>0.9680000000000005</v>
      </c>
      <c r="AZ551" s="9"/>
      <c r="BA551" s="9">
        <v>0.9950000000000006</v>
      </c>
      <c r="BB551" s="9"/>
      <c r="BC551" s="9">
        <v>1.0000000000000007</v>
      </c>
      <c r="BD551" s="9"/>
      <c r="BE551" s="9"/>
      <c r="BF551" s="9"/>
      <c r="BG551" s="9"/>
      <c r="BH551" s="9"/>
      <c r="BI551" s="9"/>
      <c r="BJ551" s="9"/>
      <c r="BK551" s="9"/>
      <c r="BL551" s="9"/>
      <c r="BM551" s="9"/>
      <c r="BN551" s="9"/>
      <c r="BO551" s="9"/>
      <c r="BP551" s="9"/>
      <c r="BQ551" s="9"/>
      <c r="BR551" s="9"/>
      <c r="BS551" s="9"/>
      <c r="BT551" s="9"/>
      <c r="BU551" s="9"/>
      <c r="BV551" s="9"/>
      <c r="BW551" s="9"/>
      <c r="BX551" s="9"/>
      <c r="BY551" s="9"/>
      <c r="BZ551" s="9"/>
      <c r="CA551" s="9"/>
      <c r="CB551" s="9"/>
      <c r="CC551" s="9"/>
      <c r="CD551" s="9"/>
      <c r="CE551" s="9"/>
      <c r="CF551" s="9"/>
      <c r="CG551" s="9"/>
      <c r="CH551" s="9"/>
      <c r="CI551" s="9"/>
      <c r="CJ551" s="9"/>
      <c r="CK551" s="9"/>
      <c r="CL551" s="9"/>
      <c r="CM551" s="9"/>
      <c r="CN551" s="9"/>
      <c r="CO551" s="9"/>
      <c r="CP551" s="9"/>
      <c r="CQ551" s="9"/>
      <c r="CR551" s="9"/>
      <c r="CS551" s="9"/>
      <c r="CT551" s="9"/>
      <c r="CU551" s="9"/>
      <c r="CV551" s="9"/>
      <c r="CW551" s="9"/>
      <c r="CX551" s="9"/>
      <c r="CY551" s="9"/>
      <c r="CZ551" s="9"/>
      <c r="DA551" s="9"/>
      <c r="DB551" s="9"/>
      <c r="DC551" s="9"/>
      <c r="DD551" s="9"/>
      <c r="DE551" s="9"/>
      <c r="DF551" s="9"/>
      <c r="DG551" s="9"/>
      <c r="DH551" s="9"/>
      <c r="DI551" s="9"/>
      <c r="DJ551" s="9"/>
      <c r="DK551" s="9"/>
      <c r="DL551" s="9"/>
      <c r="DM551" s="9"/>
      <c r="DN551" s="9"/>
      <c r="DO551" s="9"/>
      <c r="DP551" s="9"/>
      <c r="DQ551" s="9"/>
      <c r="DR551" s="9"/>
      <c r="DS551" s="9"/>
      <c r="DT551" s="9"/>
      <c r="DU551" s="9"/>
      <c r="DV551" s="9"/>
      <c r="DW551" s="9"/>
      <c r="DX551" s="9"/>
      <c r="DY551" s="9"/>
      <c r="DZ551" s="9"/>
      <c r="EA551" s="9"/>
      <c r="EB551" s="9"/>
      <c r="EC551" s="9"/>
      <c r="ED551" s="9"/>
      <c r="EE551" s="9"/>
      <c r="EF551" s="9"/>
      <c r="EG551" s="9"/>
    </row>
    <row r="552" ht="15.75" customHeight="1">
      <c r="C552" s="8">
        <v>1.0000000000000007</v>
      </c>
      <c r="D552" s="9">
        <v>1.0000000000000007</v>
      </c>
      <c r="E552" s="9"/>
      <c r="F552" s="9">
        <v>1.0000000000000004</v>
      </c>
      <c r="G552" s="9">
        <v>0.9859999999999999</v>
      </c>
      <c r="H552" s="9">
        <v>0.9990000000000006</v>
      </c>
      <c r="I552" s="9"/>
      <c r="J552" s="9"/>
      <c r="K552" s="9"/>
      <c r="L552" s="9"/>
      <c r="M552" s="9"/>
      <c r="N552" s="9"/>
      <c r="O552" s="9">
        <v>0.9990000000000007</v>
      </c>
      <c r="P552" s="9">
        <v>0.9980000000000007</v>
      </c>
      <c r="Q552" s="9">
        <v>1.0000000000000004</v>
      </c>
      <c r="R552" s="10"/>
      <c r="S552" s="9">
        <v>1.0</v>
      </c>
      <c r="T552" s="9">
        <v>1.0000000000000007</v>
      </c>
      <c r="U552" s="10"/>
      <c r="V552" s="9">
        <v>1.0050000000000001</v>
      </c>
      <c r="W552" s="9">
        <v>1.0000000000000007</v>
      </c>
      <c r="X552" s="10"/>
      <c r="Y552" s="9">
        <v>0.9890000000000003</v>
      </c>
      <c r="Z552" s="9">
        <v>1.0000000000000004</v>
      </c>
      <c r="AA552" s="10"/>
      <c r="AB552" s="9">
        <v>1.0080000000000005</v>
      </c>
      <c r="AC552" s="9">
        <v>1.0000000000000007</v>
      </c>
      <c r="AD552" s="10"/>
      <c r="AE552" s="9">
        <v>0.9700000000000006</v>
      </c>
      <c r="AF552" s="9"/>
      <c r="AG552" s="9">
        <v>1.0000000000000007</v>
      </c>
      <c r="AH552" s="9">
        <v>1.0160000000000002</v>
      </c>
      <c r="AI552" s="9"/>
      <c r="AJ552" s="9">
        <v>1.0000000000000007</v>
      </c>
      <c r="AK552" s="9">
        <v>0.9940000000000007</v>
      </c>
      <c r="AL552" s="9">
        <v>1.0000000000000004</v>
      </c>
      <c r="AM552" s="9"/>
      <c r="AN552" s="9">
        <v>1.0000000000000004</v>
      </c>
      <c r="AO552" s="9"/>
      <c r="AP552" s="9"/>
      <c r="AQ552" s="9">
        <v>1.0000000000000004</v>
      </c>
      <c r="AR552" s="9"/>
      <c r="AS552" s="9">
        <v>1.0000000000000004</v>
      </c>
      <c r="AT552" s="9"/>
      <c r="AU552" s="9"/>
      <c r="AV552" s="9">
        <v>0.9910000000000004</v>
      </c>
      <c r="AW552" s="9"/>
      <c r="AX552" s="9">
        <v>1.0000000000000007</v>
      </c>
      <c r="AY552" s="9">
        <v>0.9680000000000005</v>
      </c>
      <c r="AZ552" s="9"/>
      <c r="BA552" s="9">
        <v>0.9950000000000006</v>
      </c>
      <c r="BB552" s="9"/>
      <c r="BC552" s="9">
        <v>1.0000000000000007</v>
      </c>
      <c r="BD552" s="9"/>
      <c r="BE552" s="9"/>
      <c r="BF552" s="9"/>
      <c r="BG552" s="9"/>
      <c r="BH552" s="9"/>
      <c r="BI552" s="9"/>
      <c r="BJ552" s="9"/>
      <c r="BK552" s="9"/>
      <c r="BL552" s="9"/>
      <c r="BM552" s="9"/>
      <c r="BN552" s="9"/>
      <c r="BO552" s="9"/>
      <c r="BP552" s="9"/>
      <c r="BQ552" s="9"/>
      <c r="BR552" s="9"/>
      <c r="BS552" s="9"/>
      <c r="BT552" s="9"/>
      <c r="BU552" s="9"/>
      <c r="BV552" s="9"/>
      <c r="BW552" s="9"/>
      <c r="BX552" s="9"/>
      <c r="BY552" s="9"/>
      <c r="BZ552" s="9"/>
      <c r="CA552" s="9"/>
      <c r="CB552" s="9"/>
      <c r="CC552" s="9"/>
      <c r="CD552" s="9"/>
      <c r="CE552" s="9"/>
      <c r="CF552" s="9"/>
      <c r="CG552" s="9"/>
      <c r="CH552" s="9"/>
      <c r="CI552" s="9"/>
      <c r="CJ552" s="9"/>
      <c r="CK552" s="9"/>
      <c r="CL552" s="9"/>
      <c r="CM552" s="9"/>
      <c r="CN552" s="9"/>
      <c r="CO552" s="9"/>
      <c r="CP552" s="9"/>
      <c r="CQ552" s="9"/>
      <c r="CR552" s="9"/>
      <c r="CS552" s="9"/>
      <c r="CT552" s="9"/>
      <c r="CU552" s="9"/>
      <c r="CV552" s="9"/>
      <c r="CW552" s="9"/>
      <c r="CX552" s="9"/>
      <c r="CY552" s="9"/>
      <c r="CZ552" s="9"/>
      <c r="DA552" s="9"/>
      <c r="DB552" s="9"/>
      <c r="DC552" s="9"/>
      <c r="DD552" s="9"/>
      <c r="DE552" s="9"/>
      <c r="DF552" s="9"/>
      <c r="DG552" s="9"/>
      <c r="DH552" s="9"/>
      <c r="DI552" s="9"/>
      <c r="DJ552" s="9"/>
      <c r="DK552" s="9"/>
      <c r="DL552" s="9"/>
      <c r="DM552" s="9"/>
      <c r="DN552" s="9"/>
      <c r="DO552" s="9"/>
      <c r="DP552" s="9"/>
      <c r="DQ552" s="9"/>
      <c r="DR552" s="9"/>
      <c r="DS552" s="9"/>
      <c r="DT552" s="9"/>
      <c r="DU552" s="9"/>
      <c r="DV552" s="9"/>
      <c r="DW552" s="9"/>
      <c r="DX552" s="9"/>
      <c r="DY552" s="9"/>
      <c r="DZ552" s="9"/>
      <c r="EA552" s="9"/>
      <c r="EB552" s="9"/>
      <c r="EC552" s="9"/>
      <c r="ED552" s="9"/>
      <c r="EE552" s="9"/>
      <c r="EF552" s="9"/>
      <c r="EG552" s="9"/>
    </row>
    <row r="553" ht="15.75" customHeight="1">
      <c r="C553" s="8">
        <v>1.0000000000000007</v>
      </c>
      <c r="D553" s="9">
        <v>1.0000000000000007</v>
      </c>
      <c r="E553" s="9"/>
      <c r="F553" s="9">
        <v>1.0000000000000004</v>
      </c>
      <c r="G553" s="9">
        <v>0.9859999999999999</v>
      </c>
      <c r="H553" s="9">
        <v>0.9990000000000006</v>
      </c>
      <c r="I553" s="9"/>
      <c r="J553" s="9"/>
      <c r="K553" s="9"/>
      <c r="L553" s="9"/>
      <c r="M553" s="9"/>
      <c r="N553" s="9"/>
      <c r="O553" s="9">
        <v>0.9990000000000007</v>
      </c>
      <c r="P553" s="9">
        <v>0.9980000000000007</v>
      </c>
      <c r="Q553" s="9">
        <v>1.0000000000000004</v>
      </c>
      <c r="R553" s="10"/>
      <c r="S553" s="9">
        <v>1.0</v>
      </c>
      <c r="T553" s="9">
        <v>1.0000000000000007</v>
      </c>
      <c r="U553" s="10"/>
      <c r="V553" s="9">
        <v>1.0050000000000001</v>
      </c>
      <c r="W553" s="9">
        <v>1.0000000000000007</v>
      </c>
      <c r="X553" s="10"/>
      <c r="Y553" s="9">
        <v>0.9890000000000003</v>
      </c>
      <c r="Z553" s="9">
        <v>1.0000000000000004</v>
      </c>
      <c r="AA553" s="10"/>
      <c r="AB553" s="9">
        <v>1.0080000000000005</v>
      </c>
      <c r="AC553" s="9">
        <v>1.0000000000000007</v>
      </c>
      <c r="AD553" s="10"/>
      <c r="AE553" s="9">
        <v>0.9700000000000006</v>
      </c>
      <c r="AF553" s="9"/>
      <c r="AG553" s="9">
        <v>1.0000000000000007</v>
      </c>
      <c r="AH553" s="9">
        <v>1.0160000000000002</v>
      </c>
      <c r="AI553" s="9"/>
      <c r="AJ553" s="9">
        <v>1.0000000000000007</v>
      </c>
      <c r="AK553" s="9">
        <v>0.9940000000000007</v>
      </c>
      <c r="AL553" s="9">
        <v>1.0000000000000004</v>
      </c>
      <c r="AM553" s="9"/>
      <c r="AN553" s="9">
        <v>1.0000000000000004</v>
      </c>
      <c r="AO553" s="9"/>
      <c r="AP553" s="9"/>
      <c r="AQ553" s="9">
        <v>1.0000000000000004</v>
      </c>
      <c r="AR553" s="9"/>
      <c r="AS553" s="9">
        <v>1.0000000000000004</v>
      </c>
      <c r="AT553" s="9"/>
      <c r="AU553" s="9"/>
      <c r="AV553" s="9">
        <v>0.9910000000000004</v>
      </c>
      <c r="AW553" s="9"/>
      <c r="AX553" s="9">
        <v>1.0000000000000007</v>
      </c>
      <c r="AY553" s="9">
        <v>0.9680000000000005</v>
      </c>
      <c r="AZ553" s="9"/>
      <c r="BA553" s="9">
        <v>0.9950000000000006</v>
      </c>
      <c r="BB553" s="9"/>
      <c r="BC553" s="9">
        <v>1.0000000000000007</v>
      </c>
      <c r="BD553" s="9"/>
      <c r="BE553" s="9"/>
      <c r="BF553" s="9"/>
      <c r="BG553" s="9"/>
      <c r="BH553" s="9"/>
      <c r="BI553" s="9"/>
      <c r="BJ553" s="9"/>
      <c r="BK553" s="9"/>
      <c r="BL553" s="9"/>
      <c r="BM553" s="9"/>
      <c r="BN553" s="9"/>
      <c r="BO553" s="9"/>
      <c r="BP553" s="9"/>
      <c r="BQ553" s="9"/>
      <c r="BR553" s="9"/>
      <c r="BS553" s="9"/>
      <c r="BT553" s="9"/>
      <c r="BU553" s="9"/>
      <c r="BV553" s="9"/>
      <c r="BW553" s="9"/>
      <c r="BX553" s="9"/>
      <c r="BY553" s="9"/>
      <c r="BZ553" s="9"/>
      <c r="CA553" s="9"/>
      <c r="CB553" s="9"/>
      <c r="CC553" s="9"/>
      <c r="CD553" s="9"/>
      <c r="CE553" s="9"/>
      <c r="CF553" s="9"/>
      <c r="CG553" s="9"/>
      <c r="CH553" s="9"/>
      <c r="CI553" s="9"/>
      <c r="CJ553" s="9"/>
      <c r="CK553" s="9"/>
      <c r="CL553" s="9"/>
      <c r="CM553" s="9"/>
      <c r="CN553" s="9"/>
      <c r="CO553" s="9"/>
      <c r="CP553" s="9"/>
      <c r="CQ553" s="9"/>
      <c r="CR553" s="9"/>
      <c r="CS553" s="9"/>
      <c r="CT553" s="9"/>
      <c r="CU553" s="9"/>
      <c r="CV553" s="9"/>
      <c r="CW553" s="9"/>
      <c r="CX553" s="9"/>
      <c r="CY553" s="9"/>
      <c r="CZ553" s="9"/>
      <c r="DA553" s="9"/>
      <c r="DB553" s="9"/>
      <c r="DC553" s="9"/>
      <c r="DD553" s="9"/>
      <c r="DE553" s="9"/>
      <c r="DF553" s="9"/>
      <c r="DG553" s="9"/>
      <c r="DH553" s="9"/>
      <c r="DI553" s="9"/>
      <c r="DJ553" s="9"/>
      <c r="DK553" s="9"/>
      <c r="DL553" s="9"/>
      <c r="DM553" s="9"/>
      <c r="DN553" s="9"/>
      <c r="DO553" s="9"/>
      <c r="DP553" s="9"/>
      <c r="DQ553" s="9"/>
      <c r="DR553" s="9"/>
      <c r="DS553" s="9"/>
      <c r="DT553" s="9"/>
      <c r="DU553" s="9"/>
      <c r="DV553" s="9"/>
      <c r="DW553" s="9"/>
      <c r="DX553" s="9"/>
      <c r="DY553" s="9"/>
      <c r="DZ553" s="9"/>
      <c r="EA553" s="9"/>
      <c r="EB553" s="9"/>
      <c r="EC553" s="9"/>
      <c r="ED553" s="9"/>
      <c r="EE553" s="9"/>
      <c r="EF553" s="9"/>
      <c r="EG553" s="9"/>
    </row>
    <row r="554" ht="15.75" customHeight="1">
      <c r="C554" s="8">
        <v>1.0000000000000007</v>
      </c>
      <c r="D554" s="9">
        <v>1.0000000000000007</v>
      </c>
      <c r="E554" s="9"/>
      <c r="F554" s="9">
        <v>1.0000000000000004</v>
      </c>
      <c r="G554" s="9">
        <v>0.9859999999999999</v>
      </c>
      <c r="H554" s="9">
        <v>0.9990000000000006</v>
      </c>
      <c r="I554" s="9"/>
      <c r="J554" s="9"/>
      <c r="K554" s="9"/>
      <c r="L554" s="9"/>
      <c r="M554" s="9"/>
      <c r="N554" s="9"/>
      <c r="O554" s="9">
        <v>0.9990000000000007</v>
      </c>
      <c r="P554" s="9">
        <v>0.9980000000000007</v>
      </c>
      <c r="Q554" s="9">
        <v>1.0000000000000004</v>
      </c>
      <c r="R554" s="10"/>
      <c r="S554" s="9">
        <v>1.0</v>
      </c>
      <c r="T554" s="9">
        <v>1.0000000000000007</v>
      </c>
      <c r="U554" s="10"/>
      <c r="V554" s="9">
        <v>1.0050000000000001</v>
      </c>
      <c r="W554" s="9">
        <v>1.0000000000000007</v>
      </c>
      <c r="X554" s="10"/>
      <c r="Y554" s="9">
        <v>0.9890000000000003</v>
      </c>
      <c r="Z554" s="9">
        <v>1.0000000000000004</v>
      </c>
      <c r="AA554" s="10"/>
      <c r="AB554" s="9">
        <v>1.0080000000000005</v>
      </c>
      <c r="AC554" s="9">
        <v>1.0000000000000007</v>
      </c>
      <c r="AD554" s="10"/>
      <c r="AE554" s="9">
        <v>0.9700000000000006</v>
      </c>
      <c r="AF554" s="9"/>
      <c r="AG554" s="9">
        <v>1.0000000000000007</v>
      </c>
      <c r="AH554" s="9">
        <v>1.0160000000000002</v>
      </c>
      <c r="AI554" s="9"/>
      <c r="AJ554" s="9">
        <v>1.0000000000000007</v>
      </c>
      <c r="AK554" s="9">
        <v>0.9940000000000007</v>
      </c>
      <c r="AL554" s="9">
        <v>1.0000000000000004</v>
      </c>
      <c r="AM554" s="9"/>
      <c r="AN554" s="9">
        <v>1.0000000000000004</v>
      </c>
      <c r="AO554" s="9"/>
      <c r="AP554" s="9"/>
      <c r="AQ554" s="9">
        <v>1.0000000000000004</v>
      </c>
      <c r="AR554" s="9"/>
      <c r="AS554" s="9">
        <v>1.0000000000000004</v>
      </c>
      <c r="AT554" s="9"/>
      <c r="AU554" s="9"/>
      <c r="AV554" s="9">
        <v>0.9910000000000004</v>
      </c>
      <c r="AW554" s="9"/>
      <c r="AX554" s="9">
        <v>1.0000000000000007</v>
      </c>
      <c r="AY554" s="9">
        <v>0.9680000000000005</v>
      </c>
      <c r="AZ554" s="9"/>
      <c r="BA554" s="9">
        <v>0.9950000000000006</v>
      </c>
      <c r="BB554" s="9"/>
      <c r="BC554" s="9">
        <v>1.0000000000000007</v>
      </c>
      <c r="BD554" s="9"/>
      <c r="BE554" s="9"/>
      <c r="BF554" s="9"/>
      <c r="BG554" s="9"/>
      <c r="BH554" s="9"/>
      <c r="BI554" s="9"/>
      <c r="BJ554" s="9"/>
      <c r="BK554" s="9"/>
      <c r="BL554" s="9"/>
      <c r="BM554" s="9"/>
      <c r="BN554" s="9"/>
      <c r="BO554" s="9"/>
      <c r="BP554" s="9"/>
      <c r="BQ554" s="9"/>
      <c r="BR554" s="9"/>
      <c r="BS554" s="9"/>
      <c r="BT554" s="9"/>
      <c r="BU554" s="9"/>
      <c r="BV554" s="9"/>
      <c r="BW554" s="9"/>
      <c r="BX554" s="9"/>
      <c r="BY554" s="9"/>
      <c r="BZ554" s="9"/>
      <c r="CA554" s="9"/>
      <c r="CB554" s="9"/>
      <c r="CC554" s="9"/>
      <c r="CD554" s="9"/>
      <c r="CE554" s="9"/>
      <c r="CF554" s="9"/>
      <c r="CG554" s="9"/>
      <c r="CH554" s="9"/>
      <c r="CI554" s="9"/>
      <c r="CJ554" s="9"/>
      <c r="CK554" s="9"/>
      <c r="CL554" s="9"/>
      <c r="CM554" s="9"/>
      <c r="CN554" s="9"/>
      <c r="CO554" s="9"/>
      <c r="CP554" s="9"/>
      <c r="CQ554" s="9"/>
      <c r="CR554" s="9"/>
      <c r="CS554" s="9"/>
      <c r="CT554" s="9"/>
      <c r="CU554" s="9"/>
      <c r="CV554" s="9"/>
      <c r="CW554" s="9"/>
      <c r="CX554" s="9"/>
      <c r="CY554" s="9"/>
      <c r="CZ554" s="9"/>
      <c r="DA554" s="9"/>
      <c r="DB554" s="9"/>
      <c r="DC554" s="9"/>
      <c r="DD554" s="9"/>
      <c r="DE554" s="9"/>
      <c r="DF554" s="9"/>
      <c r="DG554" s="9"/>
      <c r="DH554" s="9"/>
      <c r="DI554" s="9"/>
      <c r="DJ554" s="9"/>
      <c r="DK554" s="9"/>
      <c r="DL554" s="9"/>
      <c r="DM554" s="9"/>
      <c r="DN554" s="9"/>
      <c r="DO554" s="9"/>
      <c r="DP554" s="9"/>
      <c r="DQ554" s="9"/>
      <c r="DR554" s="9"/>
      <c r="DS554" s="9"/>
      <c r="DT554" s="9"/>
      <c r="DU554" s="9"/>
      <c r="DV554" s="9"/>
      <c r="DW554" s="9"/>
      <c r="DX554" s="9"/>
      <c r="DY554" s="9"/>
      <c r="DZ554" s="9"/>
      <c r="EA554" s="9"/>
      <c r="EB554" s="9"/>
      <c r="EC554" s="9"/>
      <c r="ED554" s="9"/>
      <c r="EE554" s="9"/>
      <c r="EF554" s="9"/>
      <c r="EG554" s="9"/>
    </row>
    <row r="555" ht="15.75" customHeight="1">
      <c r="C555" s="8">
        <v>1.0000000000000007</v>
      </c>
      <c r="D555" s="9">
        <v>1.0000000000000007</v>
      </c>
      <c r="E555" s="9"/>
      <c r="F555" s="9">
        <v>1.0000000000000004</v>
      </c>
      <c r="G555" s="9">
        <v>0.9859999999999999</v>
      </c>
      <c r="H555" s="9">
        <v>0.9990000000000006</v>
      </c>
      <c r="I555" s="9"/>
      <c r="J555" s="9"/>
      <c r="K555" s="9"/>
      <c r="L555" s="9"/>
      <c r="M555" s="9"/>
      <c r="N555" s="9"/>
      <c r="O555" s="9">
        <v>0.9990000000000007</v>
      </c>
      <c r="P555" s="9">
        <v>0.9980000000000007</v>
      </c>
      <c r="Q555" s="9">
        <v>1.0000000000000004</v>
      </c>
      <c r="R555" s="10"/>
      <c r="S555" s="9">
        <v>1.0</v>
      </c>
      <c r="T555" s="9">
        <v>1.0000000000000007</v>
      </c>
      <c r="U555" s="10"/>
      <c r="V555" s="9">
        <v>1.0050000000000001</v>
      </c>
      <c r="W555" s="9">
        <v>1.0000000000000007</v>
      </c>
      <c r="X555" s="10"/>
      <c r="Y555" s="9">
        <v>0.9890000000000003</v>
      </c>
      <c r="Z555" s="9">
        <v>1.0000000000000004</v>
      </c>
      <c r="AA555" s="10"/>
      <c r="AB555" s="9">
        <v>1.0080000000000005</v>
      </c>
      <c r="AC555" s="9">
        <v>1.0000000000000007</v>
      </c>
      <c r="AD555" s="10"/>
      <c r="AE555" s="9">
        <v>0.9700000000000006</v>
      </c>
      <c r="AF555" s="9"/>
      <c r="AG555" s="9">
        <v>1.0000000000000007</v>
      </c>
      <c r="AH555" s="9">
        <v>1.0160000000000002</v>
      </c>
      <c r="AI555" s="9"/>
      <c r="AJ555" s="9">
        <v>1.0000000000000007</v>
      </c>
      <c r="AK555" s="9">
        <v>0.9940000000000007</v>
      </c>
      <c r="AL555" s="9">
        <v>1.0000000000000004</v>
      </c>
      <c r="AM555" s="9"/>
      <c r="AN555" s="9">
        <v>1.0000000000000004</v>
      </c>
      <c r="AO555" s="9"/>
      <c r="AP555" s="9"/>
      <c r="AQ555" s="9">
        <v>1.0000000000000004</v>
      </c>
      <c r="AR555" s="9"/>
      <c r="AS555" s="9">
        <v>1.0000000000000004</v>
      </c>
      <c r="AT555" s="9"/>
      <c r="AU555" s="9"/>
      <c r="AV555" s="9">
        <v>0.9910000000000004</v>
      </c>
      <c r="AW555" s="9"/>
      <c r="AX555" s="9">
        <v>1.0000000000000007</v>
      </c>
      <c r="AY555" s="9">
        <v>0.9680000000000005</v>
      </c>
      <c r="AZ555" s="9"/>
      <c r="BA555" s="9">
        <v>0.9950000000000006</v>
      </c>
      <c r="BB555" s="9"/>
      <c r="BC555" s="9">
        <v>1.0000000000000007</v>
      </c>
      <c r="BD555" s="9"/>
      <c r="BE555" s="9"/>
      <c r="BF555" s="9"/>
      <c r="BG555" s="9"/>
      <c r="BH555" s="9"/>
      <c r="BI555" s="9"/>
      <c r="BJ555" s="9"/>
      <c r="BK555" s="9"/>
      <c r="BL555" s="9"/>
      <c r="BM555" s="9"/>
      <c r="BN555" s="9"/>
      <c r="BO555" s="9"/>
      <c r="BP555" s="9"/>
      <c r="BQ555" s="9"/>
      <c r="BR555" s="9"/>
      <c r="BS555" s="9"/>
      <c r="BT555" s="9"/>
      <c r="BU555" s="9"/>
      <c r="BV555" s="9"/>
      <c r="BW555" s="9"/>
      <c r="BX555" s="9"/>
      <c r="BY555" s="9"/>
      <c r="BZ555" s="9"/>
      <c r="CA555" s="9"/>
      <c r="CB555" s="9"/>
      <c r="CC555" s="9"/>
      <c r="CD555" s="9"/>
      <c r="CE555" s="9"/>
      <c r="CF555" s="9"/>
      <c r="CG555" s="9"/>
      <c r="CH555" s="9"/>
      <c r="CI555" s="9"/>
      <c r="CJ555" s="9"/>
      <c r="CK555" s="9"/>
      <c r="CL555" s="9"/>
      <c r="CM555" s="9"/>
      <c r="CN555" s="9"/>
      <c r="CO555" s="9"/>
      <c r="CP555" s="9"/>
      <c r="CQ555" s="9"/>
      <c r="CR555" s="9"/>
      <c r="CS555" s="9"/>
      <c r="CT555" s="9"/>
      <c r="CU555" s="9"/>
      <c r="CV555" s="9"/>
      <c r="CW555" s="9"/>
      <c r="CX555" s="9"/>
      <c r="CY555" s="9"/>
      <c r="CZ555" s="9"/>
      <c r="DA555" s="9"/>
      <c r="DB555" s="9"/>
      <c r="DC555" s="9"/>
      <c r="DD555" s="9"/>
      <c r="DE555" s="9"/>
      <c r="DF555" s="9"/>
      <c r="DG555" s="9"/>
      <c r="DH555" s="9"/>
      <c r="DI555" s="9"/>
      <c r="DJ555" s="9"/>
      <c r="DK555" s="9"/>
      <c r="DL555" s="9"/>
      <c r="DM555" s="9"/>
      <c r="DN555" s="9"/>
      <c r="DO555" s="9"/>
      <c r="DP555" s="9"/>
      <c r="DQ555" s="9"/>
      <c r="DR555" s="9"/>
      <c r="DS555" s="9"/>
      <c r="DT555" s="9"/>
      <c r="DU555" s="9"/>
      <c r="DV555" s="9"/>
      <c r="DW555" s="9"/>
      <c r="DX555" s="9"/>
      <c r="DY555" s="9"/>
      <c r="DZ555" s="9"/>
      <c r="EA555" s="9"/>
      <c r="EB555" s="9"/>
      <c r="EC555" s="9"/>
      <c r="ED555" s="9"/>
      <c r="EE555" s="9"/>
      <c r="EF555" s="9"/>
      <c r="EG555" s="9"/>
    </row>
    <row r="556" ht="15.75" customHeight="1">
      <c r="C556" s="8">
        <v>1.0000000000000007</v>
      </c>
      <c r="D556" s="9">
        <v>1.0000000000000007</v>
      </c>
      <c r="E556" s="9"/>
      <c r="F556" s="9">
        <v>1.0000000000000004</v>
      </c>
      <c r="G556" s="9">
        <v>0.9859999999999999</v>
      </c>
      <c r="H556" s="9">
        <v>0.9990000000000006</v>
      </c>
      <c r="I556" s="9"/>
      <c r="J556" s="9"/>
      <c r="K556" s="9"/>
      <c r="L556" s="9"/>
      <c r="M556" s="9"/>
      <c r="N556" s="9"/>
      <c r="O556" s="9">
        <v>0.9990000000000007</v>
      </c>
      <c r="P556" s="9">
        <v>0.9980000000000007</v>
      </c>
      <c r="Q556" s="9">
        <v>1.0000000000000004</v>
      </c>
      <c r="R556" s="10"/>
      <c r="S556" s="9">
        <v>1.0</v>
      </c>
      <c r="T556" s="9">
        <v>1.0000000000000007</v>
      </c>
      <c r="U556" s="10"/>
      <c r="V556" s="9">
        <v>1.0050000000000001</v>
      </c>
      <c r="W556" s="9">
        <v>1.0000000000000007</v>
      </c>
      <c r="X556" s="10"/>
      <c r="Y556" s="9">
        <v>0.9890000000000003</v>
      </c>
      <c r="Z556" s="9">
        <v>1.0000000000000004</v>
      </c>
      <c r="AA556" s="10"/>
      <c r="AB556" s="9">
        <v>1.0080000000000005</v>
      </c>
      <c r="AC556" s="9">
        <v>1.0000000000000007</v>
      </c>
      <c r="AD556" s="10"/>
      <c r="AE556" s="9">
        <v>0.9700000000000006</v>
      </c>
      <c r="AF556" s="9"/>
      <c r="AG556" s="9">
        <v>1.0000000000000007</v>
      </c>
      <c r="AH556" s="9">
        <v>1.0160000000000002</v>
      </c>
      <c r="AI556" s="9"/>
      <c r="AJ556" s="9">
        <v>1.0000000000000007</v>
      </c>
      <c r="AK556" s="9">
        <v>0.9940000000000007</v>
      </c>
      <c r="AL556" s="9">
        <v>1.0000000000000004</v>
      </c>
      <c r="AM556" s="9"/>
      <c r="AN556" s="9">
        <v>1.0000000000000004</v>
      </c>
      <c r="AO556" s="9"/>
      <c r="AP556" s="9"/>
      <c r="AQ556" s="9">
        <v>1.0000000000000004</v>
      </c>
      <c r="AR556" s="9"/>
      <c r="AS556" s="9">
        <v>1.0000000000000004</v>
      </c>
      <c r="AT556" s="9"/>
      <c r="AU556" s="9"/>
      <c r="AV556" s="9">
        <v>0.9910000000000004</v>
      </c>
      <c r="AW556" s="9"/>
      <c r="AX556" s="9">
        <v>1.0000000000000007</v>
      </c>
      <c r="AY556" s="9">
        <v>0.9680000000000005</v>
      </c>
      <c r="AZ556" s="9"/>
      <c r="BA556" s="9">
        <v>0.9950000000000006</v>
      </c>
      <c r="BB556" s="9"/>
      <c r="BC556" s="9">
        <v>1.0000000000000007</v>
      </c>
      <c r="BD556" s="9"/>
      <c r="BE556" s="9"/>
      <c r="BF556" s="9"/>
      <c r="BG556" s="9"/>
      <c r="BH556" s="9"/>
      <c r="BI556" s="9"/>
      <c r="BJ556" s="9"/>
      <c r="BK556" s="9"/>
      <c r="BL556" s="9"/>
      <c r="BM556" s="9"/>
      <c r="BN556" s="9"/>
      <c r="BO556" s="9"/>
      <c r="BP556" s="9"/>
      <c r="BQ556" s="9"/>
      <c r="BR556" s="9"/>
      <c r="BS556" s="9"/>
      <c r="BT556" s="9"/>
      <c r="BU556" s="9"/>
      <c r="BV556" s="9"/>
      <c r="BW556" s="9"/>
      <c r="BX556" s="9"/>
      <c r="BY556" s="9"/>
      <c r="BZ556" s="9"/>
      <c r="CA556" s="9"/>
      <c r="CB556" s="9"/>
      <c r="CC556" s="9"/>
      <c r="CD556" s="9"/>
      <c r="CE556" s="9"/>
      <c r="CF556" s="9"/>
      <c r="CG556" s="9"/>
      <c r="CH556" s="9"/>
      <c r="CI556" s="9"/>
      <c r="CJ556" s="9"/>
      <c r="CK556" s="9"/>
      <c r="CL556" s="9"/>
      <c r="CM556" s="9"/>
      <c r="CN556" s="9"/>
      <c r="CO556" s="9"/>
      <c r="CP556" s="9"/>
      <c r="CQ556" s="9"/>
      <c r="CR556" s="9"/>
      <c r="CS556" s="9"/>
      <c r="CT556" s="9"/>
      <c r="CU556" s="9"/>
      <c r="CV556" s="9"/>
      <c r="CW556" s="9"/>
      <c r="CX556" s="9"/>
      <c r="CY556" s="9"/>
      <c r="CZ556" s="9"/>
      <c r="DA556" s="9"/>
      <c r="DB556" s="9"/>
      <c r="DC556" s="9"/>
      <c r="DD556" s="9"/>
      <c r="DE556" s="9"/>
      <c r="DF556" s="9"/>
      <c r="DG556" s="9"/>
      <c r="DH556" s="9"/>
      <c r="DI556" s="9"/>
      <c r="DJ556" s="9"/>
      <c r="DK556" s="9"/>
      <c r="DL556" s="9"/>
      <c r="DM556" s="9"/>
      <c r="DN556" s="9"/>
      <c r="DO556" s="9"/>
      <c r="DP556" s="9"/>
      <c r="DQ556" s="9"/>
      <c r="DR556" s="9"/>
      <c r="DS556" s="9"/>
      <c r="DT556" s="9"/>
      <c r="DU556" s="9"/>
      <c r="DV556" s="9"/>
      <c r="DW556" s="9"/>
      <c r="DX556" s="9"/>
      <c r="DY556" s="9"/>
      <c r="DZ556" s="9"/>
      <c r="EA556" s="9"/>
      <c r="EB556" s="9"/>
      <c r="EC556" s="9"/>
      <c r="ED556" s="9"/>
      <c r="EE556" s="9"/>
      <c r="EF556" s="9"/>
      <c r="EG556" s="9"/>
    </row>
    <row r="557" ht="15.75" customHeight="1">
      <c r="C557" s="8">
        <v>1.0000000000000007</v>
      </c>
      <c r="D557" s="9">
        <v>1.0000000000000007</v>
      </c>
      <c r="E557" s="9"/>
      <c r="F557" s="9">
        <v>1.0000000000000004</v>
      </c>
      <c r="G557" s="9">
        <v>0.9859999999999999</v>
      </c>
      <c r="H557" s="9">
        <v>0.9990000000000006</v>
      </c>
      <c r="I557" s="9"/>
      <c r="J557" s="9"/>
      <c r="K557" s="9"/>
      <c r="L557" s="9"/>
      <c r="M557" s="9"/>
      <c r="N557" s="9"/>
      <c r="O557" s="9">
        <v>0.9990000000000007</v>
      </c>
      <c r="P557" s="9">
        <v>0.9980000000000007</v>
      </c>
      <c r="Q557" s="9">
        <v>1.0000000000000004</v>
      </c>
      <c r="R557" s="10"/>
      <c r="S557" s="9">
        <v>1.0</v>
      </c>
      <c r="T557" s="9">
        <v>1.0000000000000007</v>
      </c>
      <c r="U557" s="10"/>
      <c r="V557" s="9">
        <v>1.0050000000000001</v>
      </c>
      <c r="W557" s="9">
        <v>1.0000000000000007</v>
      </c>
      <c r="X557" s="10"/>
      <c r="Y557" s="9">
        <v>0.9890000000000003</v>
      </c>
      <c r="Z557" s="9">
        <v>1.0000000000000004</v>
      </c>
      <c r="AA557" s="10"/>
      <c r="AB557" s="9">
        <v>1.0080000000000005</v>
      </c>
      <c r="AC557" s="9">
        <v>1.0000000000000007</v>
      </c>
      <c r="AD557" s="10"/>
      <c r="AE557" s="9">
        <v>0.9700000000000006</v>
      </c>
      <c r="AF557" s="9"/>
      <c r="AG557" s="9">
        <v>1.0000000000000007</v>
      </c>
      <c r="AH557" s="9">
        <v>1.0160000000000002</v>
      </c>
      <c r="AI557" s="9"/>
      <c r="AJ557" s="9">
        <v>1.0000000000000007</v>
      </c>
      <c r="AK557" s="9">
        <v>0.9940000000000007</v>
      </c>
      <c r="AL557" s="9">
        <v>1.0000000000000004</v>
      </c>
      <c r="AM557" s="9"/>
      <c r="AN557" s="9">
        <v>1.0000000000000004</v>
      </c>
      <c r="AO557" s="9"/>
      <c r="AP557" s="9"/>
      <c r="AQ557" s="9">
        <v>1.0000000000000004</v>
      </c>
      <c r="AR557" s="9"/>
      <c r="AS557" s="9">
        <v>1.0000000000000004</v>
      </c>
      <c r="AT557" s="9"/>
      <c r="AU557" s="9"/>
      <c r="AV557" s="9">
        <v>0.9910000000000004</v>
      </c>
      <c r="AW557" s="9"/>
      <c r="AX557" s="9">
        <v>1.0000000000000007</v>
      </c>
      <c r="AY557" s="9">
        <v>0.9680000000000005</v>
      </c>
      <c r="AZ557" s="9"/>
      <c r="BA557" s="9">
        <v>0.9950000000000006</v>
      </c>
      <c r="BB557" s="9"/>
      <c r="BC557" s="9">
        <v>1.0000000000000007</v>
      </c>
      <c r="BD557" s="9"/>
      <c r="BE557" s="9"/>
      <c r="BF557" s="9"/>
      <c r="BG557" s="9"/>
      <c r="BH557" s="9"/>
      <c r="BI557" s="9"/>
      <c r="BJ557" s="9"/>
      <c r="BK557" s="9"/>
      <c r="BL557" s="9"/>
      <c r="BM557" s="9"/>
      <c r="BN557" s="9"/>
      <c r="BO557" s="9"/>
      <c r="BP557" s="9"/>
      <c r="BQ557" s="9"/>
      <c r="BR557" s="9"/>
      <c r="BS557" s="9"/>
      <c r="BT557" s="9"/>
      <c r="BU557" s="9"/>
      <c r="BV557" s="9"/>
      <c r="BW557" s="9"/>
      <c r="BX557" s="9"/>
      <c r="BY557" s="9"/>
      <c r="BZ557" s="9"/>
      <c r="CA557" s="9"/>
      <c r="CB557" s="9"/>
      <c r="CC557" s="9"/>
      <c r="CD557" s="9"/>
      <c r="CE557" s="9"/>
      <c r="CF557" s="9"/>
      <c r="CG557" s="9"/>
      <c r="CH557" s="9"/>
      <c r="CI557" s="9"/>
      <c r="CJ557" s="9"/>
      <c r="CK557" s="9"/>
      <c r="CL557" s="9"/>
      <c r="CM557" s="9"/>
      <c r="CN557" s="9"/>
      <c r="CO557" s="9"/>
      <c r="CP557" s="9"/>
      <c r="CQ557" s="9"/>
      <c r="CR557" s="9"/>
      <c r="CS557" s="9"/>
      <c r="CT557" s="9"/>
      <c r="CU557" s="9"/>
      <c r="CV557" s="9"/>
      <c r="CW557" s="9"/>
      <c r="CX557" s="9"/>
      <c r="CY557" s="9"/>
      <c r="CZ557" s="9"/>
      <c r="DA557" s="9"/>
      <c r="DB557" s="9"/>
      <c r="DC557" s="9"/>
      <c r="DD557" s="9"/>
      <c r="DE557" s="9"/>
      <c r="DF557" s="9"/>
      <c r="DG557" s="9"/>
      <c r="DH557" s="9"/>
      <c r="DI557" s="9"/>
      <c r="DJ557" s="9"/>
      <c r="DK557" s="9"/>
      <c r="DL557" s="9"/>
      <c r="DM557" s="9"/>
      <c r="DN557" s="9"/>
      <c r="DO557" s="9"/>
      <c r="DP557" s="9"/>
      <c r="DQ557" s="9"/>
      <c r="DR557" s="9"/>
      <c r="DS557" s="9"/>
      <c r="DT557" s="9"/>
      <c r="DU557" s="9"/>
      <c r="DV557" s="9"/>
      <c r="DW557" s="9"/>
      <c r="DX557" s="9"/>
      <c r="DY557" s="9"/>
      <c r="DZ557" s="9"/>
      <c r="EA557" s="9"/>
      <c r="EB557" s="9"/>
      <c r="EC557" s="9"/>
      <c r="ED557" s="9"/>
      <c r="EE557" s="9"/>
      <c r="EF557" s="9"/>
      <c r="EG557" s="9"/>
    </row>
    <row r="558" ht="15.75" customHeight="1">
      <c r="C558" s="8">
        <v>1.0000000000000007</v>
      </c>
      <c r="D558" s="9">
        <v>1.0000000000000007</v>
      </c>
      <c r="E558" s="9"/>
      <c r="F558" s="9">
        <v>1.0000000000000004</v>
      </c>
      <c r="G558" s="9">
        <v>0.9859999999999999</v>
      </c>
      <c r="H558" s="9">
        <v>0.9990000000000006</v>
      </c>
      <c r="I558" s="9"/>
      <c r="J558" s="9"/>
      <c r="K558" s="9"/>
      <c r="L558" s="9"/>
      <c r="M558" s="9"/>
      <c r="N558" s="9"/>
      <c r="O558" s="9">
        <v>0.9990000000000007</v>
      </c>
      <c r="P558" s="9">
        <v>0.9980000000000007</v>
      </c>
      <c r="Q558" s="9">
        <v>1.0000000000000004</v>
      </c>
      <c r="R558" s="10"/>
      <c r="S558" s="9">
        <v>1.0</v>
      </c>
      <c r="T558" s="9">
        <v>1.0000000000000007</v>
      </c>
      <c r="U558" s="10"/>
      <c r="V558" s="9">
        <v>1.0050000000000001</v>
      </c>
      <c r="W558" s="9">
        <v>1.0000000000000007</v>
      </c>
      <c r="X558" s="10"/>
      <c r="Y558" s="9">
        <v>0.9890000000000003</v>
      </c>
      <c r="Z558" s="9">
        <v>1.0000000000000004</v>
      </c>
      <c r="AA558" s="10"/>
      <c r="AB558" s="9">
        <v>1.0080000000000005</v>
      </c>
      <c r="AC558" s="9">
        <v>1.0000000000000007</v>
      </c>
      <c r="AD558" s="10"/>
      <c r="AE558" s="9">
        <v>0.9700000000000006</v>
      </c>
      <c r="AF558" s="9"/>
      <c r="AG558" s="9">
        <v>1.0000000000000007</v>
      </c>
      <c r="AH558" s="9">
        <v>1.0160000000000002</v>
      </c>
      <c r="AI558" s="9"/>
      <c r="AJ558" s="9">
        <v>1.0000000000000007</v>
      </c>
      <c r="AK558" s="9">
        <v>0.9940000000000007</v>
      </c>
      <c r="AL558" s="9">
        <v>1.0000000000000004</v>
      </c>
      <c r="AM558" s="9"/>
      <c r="AN558" s="9">
        <v>1.0000000000000004</v>
      </c>
      <c r="AO558" s="9"/>
      <c r="AP558" s="9"/>
      <c r="AQ558" s="9">
        <v>1.0000000000000004</v>
      </c>
      <c r="AR558" s="9"/>
      <c r="AS558" s="9">
        <v>1.0000000000000004</v>
      </c>
      <c r="AT558" s="9"/>
      <c r="AU558" s="9"/>
      <c r="AV558" s="9">
        <v>0.9910000000000004</v>
      </c>
      <c r="AW558" s="9"/>
      <c r="AX558" s="9">
        <v>1.0000000000000007</v>
      </c>
      <c r="AY558" s="9">
        <v>0.9680000000000005</v>
      </c>
      <c r="AZ558" s="9"/>
      <c r="BA558" s="9">
        <v>0.9950000000000006</v>
      </c>
      <c r="BB558" s="9"/>
      <c r="BC558" s="9">
        <v>1.0000000000000007</v>
      </c>
      <c r="BD558" s="9"/>
      <c r="BE558" s="9"/>
      <c r="BF558" s="9"/>
      <c r="BG558" s="9"/>
      <c r="BH558" s="9"/>
      <c r="BI558" s="9"/>
      <c r="BJ558" s="9"/>
      <c r="BK558" s="9"/>
      <c r="BL558" s="9"/>
      <c r="BM558" s="9"/>
      <c r="BN558" s="9"/>
      <c r="BO558" s="9"/>
      <c r="BP558" s="9"/>
      <c r="BQ558" s="9"/>
      <c r="BR558" s="9"/>
      <c r="BS558" s="9"/>
      <c r="BT558" s="9"/>
      <c r="BU558" s="9"/>
      <c r="BV558" s="9"/>
      <c r="BW558" s="9"/>
      <c r="BX558" s="9"/>
      <c r="BY558" s="9"/>
      <c r="BZ558" s="9"/>
      <c r="CA558" s="9"/>
      <c r="CB558" s="9"/>
      <c r="CC558" s="9"/>
      <c r="CD558" s="9"/>
      <c r="CE558" s="9"/>
      <c r="CF558" s="9"/>
      <c r="CG558" s="9"/>
      <c r="CH558" s="9"/>
      <c r="CI558" s="9"/>
      <c r="CJ558" s="9"/>
      <c r="CK558" s="9"/>
      <c r="CL558" s="9"/>
      <c r="CM558" s="9"/>
      <c r="CN558" s="9"/>
      <c r="CO558" s="9"/>
      <c r="CP558" s="9"/>
      <c r="CQ558" s="9"/>
      <c r="CR558" s="9"/>
      <c r="CS558" s="9"/>
      <c r="CT558" s="9"/>
      <c r="CU558" s="9"/>
      <c r="CV558" s="9"/>
      <c r="CW558" s="9"/>
      <c r="CX558" s="9"/>
      <c r="CY558" s="9"/>
      <c r="CZ558" s="9"/>
      <c r="DA558" s="9"/>
      <c r="DB558" s="9"/>
      <c r="DC558" s="9"/>
      <c r="DD558" s="9"/>
      <c r="DE558" s="9"/>
      <c r="DF558" s="9"/>
      <c r="DG558" s="9"/>
      <c r="DH558" s="9"/>
      <c r="DI558" s="9"/>
      <c r="DJ558" s="9"/>
      <c r="DK558" s="9"/>
      <c r="DL558" s="9"/>
      <c r="DM558" s="9"/>
      <c r="DN558" s="9"/>
      <c r="DO558" s="9"/>
      <c r="DP558" s="9"/>
      <c r="DQ558" s="9"/>
      <c r="DR558" s="9"/>
      <c r="DS558" s="9"/>
      <c r="DT558" s="9"/>
      <c r="DU558" s="9"/>
      <c r="DV558" s="9"/>
      <c r="DW558" s="9"/>
      <c r="DX558" s="9"/>
      <c r="DY558" s="9"/>
      <c r="DZ558" s="9"/>
      <c r="EA558" s="9"/>
      <c r="EB558" s="9"/>
      <c r="EC558" s="9"/>
      <c r="ED558" s="9"/>
      <c r="EE558" s="9"/>
      <c r="EF558" s="9"/>
      <c r="EG558" s="9"/>
    </row>
    <row r="559" ht="15.75" customHeight="1">
      <c r="C559" s="8">
        <v>1.0000000000000007</v>
      </c>
      <c r="D559" s="9">
        <v>1.0000000000000007</v>
      </c>
      <c r="E559" s="9"/>
      <c r="F559" s="9">
        <v>1.0000000000000004</v>
      </c>
      <c r="G559" s="9">
        <v>0.9859999999999999</v>
      </c>
      <c r="H559" s="9">
        <v>0.9990000000000006</v>
      </c>
      <c r="I559" s="9"/>
      <c r="J559" s="9"/>
      <c r="K559" s="9"/>
      <c r="L559" s="9"/>
      <c r="M559" s="9"/>
      <c r="N559" s="9"/>
      <c r="O559" s="9">
        <v>0.9990000000000007</v>
      </c>
      <c r="P559" s="9">
        <v>0.9980000000000007</v>
      </c>
      <c r="Q559" s="9">
        <v>1.0000000000000004</v>
      </c>
      <c r="R559" s="10"/>
      <c r="S559" s="9">
        <v>1.0</v>
      </c>
      <c r="T559" s="9">
        <v>1.0000000000000007</v>
      </c>
      <c r="U559" s="10"/>
      <c r="V559" s="9">
        <v>1.0050000000000001</v>
      </c>
      <c r="W559" s="9">
        <v>1.0000000000000007</v>
      </c>
      <c r="X559" s="10"/>
      <c r="Y559" s="9">
        <v>0.9890000000000003</v>
      </c>
      <c r="Z559" s="9">
        <v>1.0000000000000004</v>
      </c>
      <c r="AA559" s="10"/>
      <c r="AB559" s="9">
        <v>1.0080000000000005</v>
      </c>
      <c r="AC559" s="9">
        <v>1.0000000000000007</v>
      </c>
      <c r="AD559" s="10"/>
      <c r="AE559" s="9">
        <v>0.9700000000000006</v>
      </c>
      <c r="AF559" s="9"/>
      <c r="AG559" s="9">
        <v>1.0000000000000007</v>
      </c>
      <c r="AH559" s="9">
        <v>1.0160000000000002</v>
      </c>
      <c r="AI559" s="9"/>
      <c r="AJ559" s="9">
        <v>1.0000000000000007</v>
      </c>
      <c r="AK559" s="9">
        <v>0.9940000000000007</v>
      </c>
      <c r="AL559" s="9">
        <v>1.0000000000000004</v>
      </c>
      <c r="AM559" s="9"/>
      <c r="AN559" s="9">
        <v>1.0000000000000004</v>
      </c>
      <c r="AO559" s="9"/>
      <c r="AP559" s="9"/>
      <c r="AQ559" s="9">
        <v>1.0000000000000004</v>
      </c>
      <c r="AR559" s="9"/>
      <c r="AS559" s="9">
        <v>1.0000000000000004</v>
      </c>
      <c r="AT559" s="9"/>
      <c r="AU559" s="9"/>
      <c r="AV559" s="9">
        <v>0.9910000000000004</v>
      </c>
      <c r="AW559" s="9"/>
      <c r="AX559" s="9">
        <v>1.0000000000000007</v>
      </c>
      <c r="AY559" s="9">
        <v>0.9680000000000005</v>
      </c>
      <c r="AZ559" s="9"/>
      <c r="BA559" s="9">
        <v>0.9950000000000006</v>
      </c>
      <c r="BB559" s="9"/>
      <c r="BC559" s="9">
        <v>1.0000000000000007</v>
      </c>
      <c r="BD559" s="9"/>
      <c r="BE559" s="9"/>
      <c r="BF559" s="9"/>
      <c r="BG559" s="9"/>
      <c r="BH559" s="9"/>
      <c r="BI559" s="9"/>
      <c r="BJ559" s="9"/>
      <c r="BK559" s="9"/>
      <c r="BL559" s="9"/>
      <c r="BM559" s="9"/>
      <c r="BN559" s="9"/>
      <c r="BO559" s="9"/>
      <c r="BP559" s="9"/>
      <c r="BQ559" s="9"/>
      <c r="BR559" s="9"/>
      <c r="BS559" s="9"/>
      <c r="BT559" s="9"/>
      <c r="BU559" s="9"/>
      <c r="BV559" s="9"/>
      <c r="BW559" s="9"/>
      <c r="BX559" s="9"/>
      <c r="BY559" s="9"/>
      <c r="BZ559" s="9"/>
      <c r="CA559" s="9"/>
      <c r="CB559" s="9"/>
      <c r="CC559" s="9"/>
      <c r="CD559" s="9"/>
      <c r="CE559" s="9"/>
      <c r="CF559" s="9"/>
      <c r="CG559" s="9"/>
      <c r="CH559" s="9"/>
      <c r="CI559" s="9"/>
      <c r="CJ559" s="9"/>
      <c r="CK559" s="9"/>
      <c r="CL559" s="9"/>
      <c r="CM559" s="9"/>
      <c r="CN559" s="9"/>
      <c r="CO559" s="9"/>
      <c r="CP559" s="9"/>
      <c r="CQ559" s="9"/>
      <c r="CR559" s="9"/>
      <c r="CS559" s="9"/>
      <c r="CT559" s="9"/>
      <c r="CU559" s="9"/>
      <c r="CV559" s="9"/>
      <c r="CW559" s="9"/>
      <c r="CX559" s="9"/>
      <c r="CY559" s="9"/>
      <c r="CZ559" s="9"/>
      <c r="DA559" s="9"/>
      <c r="DB559" s="9"/>
      <c r="DC559" s="9"/>
      <c r="DD559" s="9"/>
      <c r="DE559" s="9"/>
      <c r="DF559" s="9"/>
      <c r="DG559" s="9"/>
      <c r="DH559" s="9"/>
      <c r="DI559" s="9"/>
      <c r="DJ559" s="9"/>
      <c r="DK559" s="9"/>
      <c r="DL559" s="9"/>
      <c r="DM559" s="9"/>
      <c r="DN559" s="9"/>
      <c r="DO559" s="9"/>
      <c r="DP559" s="9"/>
      <c r="DQ559" s="9"/>
      <c r="DR559" s="9"/>
      <c r="DS559" s="9"/>
      <c r="DT559" s="9"/>
      <c r="DU559" s="9"/>
      <c r="DV559" s="9"/>
      <c r="DW559" s="9"/>
      <c r="DX559" s="9"/>
      <c r="DY559" s="9"/>
      <c r="DZ559" s="9"/>
      <c r="EA559" s="9"/>
      <c r="EB559" s="9"/>
      <c r="EC559" s="9"/>
      <c r="ED559" s="9"/>
      <c r="EE559" s="9"/>
      <c r="EF559" s="9"/>
      <c r="EG559" s="9"/>
    </row>
    <row r="560" ht="15.75" customHeight="1">
      <c r="C560" s="8">
        <v>1.0000000000000007</v>
      </c>
      <c r="D560" s="9">
        <v>1.0000000000000007</v>
      </c>
      <c r="E560" s="9"/>
      <c r="F560" s="9">
        <v>1.0000000000000004</v>
      </c>
      <c r="G560" s="9">
        <v>0.9859999999999999</v>
      </c>
      <c r="H560" s="9">
        <v>0.9990000000000006</v>
      </c>
      <c r="I560" s="9"/>
      <c r="J560" s="9"/>
      <c r="K560" s="9"/>
      <c r="L560" s="9"/>
      <c r="M560" s="9"/>
      <c r="N560" s="9"/>
      <c r="O560" s="9">
        <v>0.9990000000000007</v>
      </c>
      <c r="P560" s="9">
        <v>0.9980000000000007</v>
      </c>
      <c r="Q560" s="9">
        <v>1.0000000000000004</v>
      </c>
      <c r="R560" s="10"/>
      <c r="S560" s="9">
        <v>1.0</v>
      </c>
      <c r="T560" s="9">
        <v>1.0000000000000007</v>
      </c>
      <c r="U560" s="10"/>
      <c r="V560" s="9">
        <v>1.0050000000000001</v>
      </c>
      <c r="W560" s="9">
        <v>1.0000000000000007</v>
      </c>
      <c r="X560" s="10"/>
      <c r="Y560" s="9">
        <v>0.9890000000000003</v>
      </c>
      <c r="Z560" s="9">
        <v>1.0000000000000004</v>
      </c>
      <c r="AA560" s="10"/>
      <c r="AB560" s="9">
        <v>1.0080000000000005</v>
      </c>
      <c r="AC560" s="9">
        <v>1.0000000000000007</v>
      </c>
      <c r="AD560" s="10"/>
      <c r="AE560" s="9">
        <v>0.9700000000000006</v>
      </c>
      <c r="AF560" s="9"/>
      <c r="AG560" s="9">
        <v>1.0000000000000007</v>
      </c>
      <c r="AH560" s="9">
        <v>1.0160000000000002</v>
      </c>
      <c r="AI560" s="9"/>
      <c r="AJ560" s="9">
        <v>1.0000000000000007</v>
      </c>
      <c r="AK560" s="9">
        <v>0.9940000000000007</v>
      </c>
      <c r="AL560" s="9">
        <v>1.0000000000000004</v>
      </c>
      <c r="AM560" s="9"/>
      <c r="AN560" s="9">
        <v>1.0000000000000004</v>
      </c>
      <c r="AO560" s="9"/>
      <c r="AP560" s="9"/>
      <c r="AQ560" s="9">
        <v>1.0000000000000004</v>
      </c>
      <c r="AR560" s="9"/>
      <c r="AS560" s="9">
        <v>1.0000000000000004</v>
      </c>
      <c r="AT560" s="9"/>
      <c r="AU560" s="9"/>
      <c r="AV560" s="9">
        <v>0.9910000000000004</v>
      </c>
      <c r="AW560" s="9"/>
      <c r="AX560" s="9">
        <v>1.0000000000000007</v>
      </c>
      <c r="AY560" s="9">
        <v>0.9680000000000005</v>
      </c>
      <c r="AZ560" s="9"/>
      <c r="BA560" s="9">
        <v>0.9950000000000006</v>
      </c>
      <c r="BB560" s="9"/>
      <c r="BC560" s="9">
        <v>1.0000000000000007</v>
      </c>
      <c r="BD560" s="9"/>
      <c r="BE560" s="9"/>
      <c r="BF560" s="9"/>
      <c r="BG560" s="9"/>
      <c r="BH560" s="9"/>
      <c r="BI560" s="9"/>
      <c r="BJ560" s="9"/>
      <c r="BK560" s="9"/>
      <c r="BL560" s="9"/>
      <c r="BM560" s="9"/>
      <c r="BN560" s="9"/>
      <c r="BO560" s="9"/>
      <c r="BP560" s="9"/>
      <c r="BQ560" s="9"/>
      <c r="BR560" s="9"/>
      <c r="BS560" s="9"/>
      <c r="BT560" s="9"/>
      <c r="BU560" s="9"/>
      <c r="BV560" s="9"/>
      <c r="BW560" s="9"/>
      <c r="BX560" s="9"/>
      <c r="BY560" s="9"/>
      <c r="BZ560" s="9"/>
      <c r="CA560" s="9"/>
      <c r="CB560" s="9"/>
      <c r="CC560" s="9"/>
      <c r="CD560" s="9"/>
      <c r="CE560" s="9"/>
      <c r="CF560" s="9"/>
      <c r="CG560" s="9"/>
      <c r="CH560" s="9"/>
      <c r="CI560" s="9"/>
      <c r="CJ560" s="9"/>
      <c r="CK560" s="9"/>
      <c r="CL560" s="9"/>
      <c r="CM560" s="9"/>
      <c r="CN560" s="9"/>
      <c r="CO560" s="9"/>
      <c r="CP560" s="9"/>
      <c r="CQ560" s="9"/>
      <c r="CR560" s="9"/>
      <c r="CS560" s="9"/>
      <c r="CT560" s="9"/>
      <c r="CU560" s="9"/>
      <c r="CV560" s="9"/>
      <c r="CW560" s="9"/>
      <c r="CX560" s="9"/>
      <c r="CY560" s="9"/>
      <c r="CZ560" s="9"/>
      <c r="DA560" s="9"/>
      <c r="DB560" s="9"/>
      <c r="DC560" s="9"/>
      <c r="DD560" s="9"/>
      <c r="DE560" s="9"/>
      <c r="DF560" s="9"/>
      <c r="DG560" s="9"/>
      <c r="DH560" s="9"/>
      <c r="DI560" s="9"/>
      <c r="DJ560" s="9"/>
      <c r="DK560" s="9"/>
      <c r="DL560" s="9"/>
      <c r="DM560" s="9"/>
      <c r="DN560" s="9"/>
      <c r="DO560" s="9"/>
      <c r="DP560" s="9"/>
      <c r="DQ560" s="9"/>
      <c r="DR560" s="9"/>
      <c r="DS560" s="9"/>
      <c r="DT560" s="9"/>
      <c r="DU560" s="9"/>
      <c r="DV560" s="9"/>
      <c r="DW560" s="9"/>
      <c r="DX560" s="9"/>
      <c r="DY560" s="9"/>
      <c r="DZ560" s="9"/>
      <c r="EA560" s="9"/>
      <c r="EB560" s="9"/>
      <c r="EC560" s="9"/>
      <c r="ED560" s="9"/>
      <c r="EE560" s="9"/>
      <c r="EF560" s="9"/>
      <c r="EG560" s="9"/>
    </row>
    <row r="561" ht="15.75" customHeight="1">
      <c r="C561" s="8">
        <v>1.0000000000000007</v>
      </c>
      <c r="D561" s="9">
        <v>1.0000000000000007</v>
      </c>
      <c r="E561" s="9"/>
      <c r="F561" s="9">
        <v>1.0000000000000004</v>
      </c>
      <c r="G561" s="9">
        <v>0.9859999999999999</v>
      </c>
      <c r="H561" s="9">
        <v>0.9990000000000006</v>
      </c>
      <c r="I561" s="9"/>
      <c r="J561" s="9"/>
      <c r="K561" s="9"/>
      <c r="L561" s="9"/>
      <c r="M561" s="9"/>
      <c r="N561" s="9"/>
      <c r="O561" s="9">
        <v>0.9990000000000007</v>
      </c>
      <c r="P561" s="9">
        <v>0.9980000000000007</v>
      </c>
      <c r="Q561" s="9">
        <v>1.0000000000000004</v>
      </c>
      <c r="R561" s="10"/>
      <c r="S561" s="9">
        <v>1.0</v>
      </c>
      <c r="T561" s="9">
        <v>1.0000000000000007</v>
      </c>
      <c r="U561" s="10"/>
      <c r="V561" s="9">
        <v>1.0050000000000001</v>
      </c>
      <c r="W561" s="9">
        <v>1.0000000000000007</v>
      </c>
      <c r="X561" s="10"/>
      <c r="Y561" s="9">
        <v>0.9890000000000003</v>
      </c>
      <c r="Z561" s="9">
        <v>1.0000000000000004</v>
      </c>
      <c r="AA561" s="10"/>
      <c r="AB561" s="9">
        <v>1.0080000000000005</v>
      </c>
      <c r="AC561" s="9">
        <v>1.0000000000000007</v>
      </c>
      <c r="AD561" s="10"/>
      <c r="AE561" s="9">
        <v>0.9700000000000006</v>
      </c>
      <c r="AF561" s="9"/>
      <c r="AG561" s="9">
        <v>1.0000000000000007</v>
      </c>
      <c r="AH561" s="9">
        <v>1.0160000000000002</v>
      </c>
      <c r="AI561" s="9"/>
      <c r="AJ561" s="9">
        <v>1.0000000000000007</v>
      </c>
      <c r="AK561" s="9">
        <v>0.9940000000000007</v>
      </c>
      <c r="AL561" s="9">
        <v>1.0000000000000004</v>
      </c>
      <c r="AM561" s="9"/>
      <c r="AN561" s="9">
        <v>1.0000000000000004</v>
      </c>
      <c r="AO561" s="9"/>
      <c r="AP561" s="9"/>
      <c r="AQ561" s="9">
        <v>1.0000000000000004</v>
      </c>
      <c r="AR561" s="9"/>
      <c r="AS561" s="9">
        <v>1.0000000000000004</v>
      </c>
      <c r="AT561" s="9"/>
      <c r="AU561" s="9"/>
      <c r="AV561" s="9">
        <v>0.9910000000000004</v>
      </c>
      <c r="AW561" s="9"/>
      <c r="AX561" s="9">
        <v>1.0000000000000007</v>
      </c>
      <c r="AY561" s="9">
        <v>0.9680000000000005</v>
      </c>
      <c r="AZ561" s="9"/>
      <c r="BA561" s="9">
        <v>0.9950000000000006</v>
      </c>
      <c r="BB561" s="9"/>
      <c r="BC561" s="9">
        <v>1.0000000000000007</v>
      </c>
      <c r="BD561" s="9"/>
      <c r="BE561" s="9"/>
      <c r="BF561" s="9"/>
      <c r="BG561" s="9"/>
      <c r="BH561" s="9"/>
      <c r="BI561" s="9"/>
      <c r="BJ561" s="9"/>
      <c r="BK561" s="9"/>
      <c r="BL561" s="9"/>
      <c r="BM561" s="9"/>
      <c r="BN561" s="9"/>
      <c r="BO561" s="9"/>
      <c r="BP561" s="9"/>
      <c r="BQ561" s="9"/>
      <c r="BR561" s="9"/>
      <c r="BS561" s="9"/>
      <c r="BT561" s="9"/>
      <c r="BU561" s="9"/>
      <c r="BV561" s="9"/>
      <c r="BW561" s="9"/>
      <c r="BX561" s="9"/>
      <c r="BY561" s="9"/>
      <c r="BZ561" s="9"/>
      <c r="CA561" s="9"/>
      <c r="CB561" s="9"/>
      <c r="CC561" s="9"/>
      <c r="CD561" s="9"/>
      <c r="CE561" s="9"/>
      <c r="CF561" s="9"/>
      <c r="CG561" s="9"/>
      <c r="CH561" s="9"/>
      <c r="CI561" s="9"/>
      <c r="CJ561" s="9"/>
      <c r="CK561" s="9"/>
      <c r="CL561" s="9"/>
      <c r="CM561" s="9"/>
      <c r="CN561" s="9"/>
      <c r="CO561" s="9"/>
      <c r="CP561" s="9"/>
      <c r="CQ561" s="9"/>
      <c r="CR561" s="9"/>
      <c r="CS561" s="9"/>
      <c r="CT561" s="9"/>
      <c r="CU561" s="9"/>
      <c r="CV561" s="9"/>
      <c r="CW561" s="9"/>
      <c r="CX561" s="9"/>
      <c r="CY561" s="9"/>
      <c r="CZ561" s="9"/>
      <c r="DA561" s="9"/>
      <c r="DB561" s="9"/>
      <c r="DC561" s="9"/>
      <c r="DD561" s="9"/>
      <c r="DE561" s="9"/>
      <c r="DF561" s="9"/>
      <c r="DG561" s="9"/>
      <c r="DH561" s="9"/>
      <c r="DI561" s="9"/>
      <c r="DJ561" s="9"/>
      <c r="DK561" s="9"/>
      <c r="DL561" s="9"/>
      <c r="DM561" s="9"/>
      <c r="DN561" s="9"/>
      <c r="DO561" s="9"/>
      <c r="DP561" s="9"/>
      <c r="DQ561" s="9"/>
      <c r="DR561" s="9"/>
      <c r="DS561" s="9"/>
      <c r="DT561" s="9"/>
      <c r="DU561" s="9"/>
      <c r="DV561" s="9"/>
      <c r="DW561" s="9"/>
      <c r="DX561" s="9"/>
      <c r="DY561" s="9"/>
      <c r="DZ561" s="9"/>
      <c r="EA561" s="9"/>
      <c r="EB561" s="9"/>
      <c r="EC561" s="9"/>
      <c r="ED561" s="9"/>
      <c r="EE561" s="9"/>
      <c r="EF561" s="9"/>
      <c r="EG561" s="9"/>
    </row>
    <row r="562" ht="15.75" customHeight="1">
      <c r="C562" s="8">
        <v>1.0000000000000007</v>
      </c>
      <c r="D562" s="9">
        <v>1.0000000000000007</v>
      </c>
      <c r="E562" s="9"/>
      <c r="F562" s="9">
        <v>1.0000000000000004</v>
      </c>
      <c r="G562" s="9">
        <v>0.9859999999999999</v>
      </c>
      <c r="H562" s="9">
        <v>0.9990000000000006</v>
      </c>
      <c r="I562" s="9"/>
      <c r="J562" s="9"/>
      <c r="K562" s="9"/>
      <c r="L562" s="9"/>
      <c r="M562" s="9"/>
      <c r="N562" s="9"/>
      <c r="O562" s="9">
        <v>0.9990000000000007</v>
      </c>
      <c r="P562" s="9">
        <v>0.9980000000000007</v>
      </c>
      <c r="Q562" s="9">
        <v>1.0000000000000004</v>
      </c>
      <c r="R562" s="10"/>
      <c r="S562" s="9">
        <v>1.0</v>
      </c>
      <c r="T562" s="9">
        <v>1.0000000000000007</v>
      </c>
      <c r="U562" s="10"/>
      <c r="V562" s="9">
        <v>1.0050000000000001</v>
      </c>
      <c r="W562" s="9">
        <v>1.0000000000000007</v>
      </c>
      <c r="X562" s="10"/>
      <c r="Y562" s="9">
        <v>0.9890000000000003</v>
      </c>
      <c r="Z562" s="9">
        <v>1.0000000000000004</v>
      </c>
      <c r="AA562" s="10"/>
      <c r="AB562" s="9">
        <v>1.0080000000000005</v>
      </c>
      <c r="AC562" s="9">
        <v>1.0000000000000007</v>
      </c>
      <c r="AD562" s="10"/>
      <c r="AE562" s="9">
        <v>0.9700000000000006</v>
      </c>
      <c r="AF562" s="9"/>
      <c r="AG562" s="9">
        <v>1.0000000000000007</v>
      </c>
      <c r="AH562" s="9">
        <v>1.0160000000000002</v>
      </c>
      <c r="AI562" s="9"/>
      <c r="AJ562" s="9">
        <v>1.0000000000000007</v>
      </c>
      <c r="AK562" s="9">
        <v>0.9940000000000007</v>
      </c>
      <c r="AL562" s="9">
        <v>1.0000000000000004</v>
      </c>
      <c r="AM562" s="9"/>
      <c r="AN562" s="9">
        <v>1.0000000000000004</v>
      </c>
      <c r="AO562" s="9"/>
      <c r="AP562" s="9"/>
      <c r="AQ562" s="9">
        <v>1.0000000000000004</v>
      </c>
      <c r="AR562" s="9"/>
      <c r="AS562" s="9">
        <v>1.0000000000000004</v>
      </c>
      <c r="AT562" s="9"/>
      <c r="AU562" s="9"/>
      <c r="AV562" s="9">
        <v>0.9910000000000004</v>
      </c>
      <c r="AW562" s="9"/>
      <c r="AX562" s="9">
        <v>1.0000000000000007</v>
      </c>
      <c r="AY562" s="9">
        <v>0.9680000000000005</v>
      </c>
      <c r="AZ562" s="9"/>
      <c r="BA562" s="9">
        <v>0.9950000000000006</v>
      </c>
      <c r="BB562" s="9"/>
      <c r="BC562" s="9">
        <v>1.0000000000000007</v>
      </c>
      <c r="BD562" s="9"/>
      <c r="BE562" s="9"/>
      <c r="BF562" s="9"/>
      <c r="BG562" s="9"/>
      <c r="BH562" s="9"/>
      <c r="BI562" s="9"/>
      <c r="BJ562" s="9"/>
      <c r="BK562" s="9"/>
      <c r="BL562" s="9"/>
      <c r="BM562" s="9"/>
      <c r="BN562" s="9"/>
      <c r="BO562" s="9"/>
      <c r="BP562" s="9"/>
      <c r="BQ562" s="9"/>
      <c r="BR562" s="9"/>
      <c r="BS562" s="9"/>
      <c r="BT562" s="9"/>
      <c r="BU562" s="9"/>
      <c r="BV562" s="9"/>
      <c r="BW562" s="9"/>
      <c r="BX562" s="9"/>
      <c r="BY562" s="9"/>
      <c r="BZ562" s="9"/>
      <c r="CA562" s="9"/>
      <c r="CB562" s="9"/>
      <c r="CC562" s="9"/>
      <c r="CD562" s="9"/>
      <c r="CE562" s="9"/>
      <c r="CF562" s="9"/>
      <c r="CG562" s="9"/>
      <c r="CH562" s="9"/>
      <c r="CI562" s="9"/>
      <c r="CJ562" s="9"/>
      <c r="CK562" s="9"/>
      <c r="CL562" s="9"/>
      <c r="CM562" s="9"/>
      <c r="CN562" s="9"/>
      <c r="CO562" s="9"/>
      <c r="CP562" s="9"/>
      <c r="CQ562" s="9"/>
      <c r="CR562" s="9"/>
      <c r="CS562" s="9"/>
      <c r="CT562" s="9"/>
      <c r="CU562" s="9"/>
      <c r="CV562" s="9"/>
      <c r="CW562" s="9"/>
      <c r="CX562" s="9"/>
      <c r="CY562" s="9"/>
      <c r="CZ562" s="9"/>
      <c r="DA562" s="9"/>
      <c r="DB562" s="9"/>
      <c r="DC562" s="9"/>
      <c r="DD562" s="9"/>
      <c r="DE562" s="9"/>
      <c r="DF562" s="9"/>
      <c r="DG562" s="9"/>
      <c r="DH562" s="9"/>
      <c r="DI562" s="9"/>
      <c r="DJ562" s="9"/>
      <c r="DK562" s="9"/>
      <c r="DL562" s="9"/>
      <c r="DM562" s="9"/>
      <c r="DN562" s="9"/>
      <c r="DO562" s="9"/>
      <c r="DP562" s="9"/>
      <c r="DQ562" s="9"/>
      <c r="DR562" s="9"/>
      <c r="DS562" s="9"/>
      <c r="DT562" s="9"/>
      <c r="DU562" s="9"/>
      <c r="DV562" s="9"/>
      <c r="DW562" s="9"/>
      <c r="DX562" s="9"/>
      <c r="DY562" s="9"/>
      <c r="DZ562" s="9"/>
      <c r="EA562" s="9"/>
      <c r="EB562" s="9"/>
      <c r="EC562" s="9"/>
      <c r="ED562" s="9"/>
      <c r="EE562" s="9"/>
      <c r="EF562" s="9"/>
      <c r="EG562" s="9"/>
    </row>
    <row r="563" ht="15.75" customHeight="1">
      <c r="C563" s="8">
        <v>1.0000000000000007</v>
      </c>
      <c r="D563" s="9">
        <v>1.0000000000000007</v>
      </c>
      <c r="E563" s="9"/>
      <c r="F563" s="9">
        <v>1.0000000000000004</v>
      </c>
      <c r="G563" s="9">
        <v>0.9859999999999999</v>
      </c>
      <c r="H563" s="9">
        <v>0.9990000000000006</v>
      </c>
      <c r="I563" s="9"/>
      <c r="J563" s="9"/>
      <c r="K563" s="9"/>
      <c r="L563" s="9"/>
      <c r="M563" s="9"/>
      <c r="N563" s="9"/>
      <c r="O563" s="9">
        <v>0.9990000000000007</v>
      </c>
      <c r="P563" s="9">
        <v>0.9980000000000007</v>
      </c>
      <c r="Q563" s="9">
        <v>1.0000000000000004</v>
      </c>
      <c r="R563" s="10"/>
      <c r="S563" s="9">
        <v>1.0</v>
      </c>
      <c r="T563" s="9">
        <v>1.0000000000000007</v>
      </c>
      <c r="U563" s="10"/>
      <c r="V563" s="9">
        <v>1.0050000000000001</v>
      </c>
      <c r="W563" s="9">
        <v>1.0000000000000007</v>
      </c>
      <c r="X563" s="10"/>
      <c r="Y563" s="9">
        <v>0.9890000000000003</v>
      </c>
      <c r="Z563" s="9">
        <v>1.0000000000000004</v>
      </c>
      <c r="AA563" s="10"/>
      <c r="AB563" s="9">
        <v>1.0080000000000005</v>
      </c>
      <c r="AC563" s="9">
        <v>1.0000000000000007</v>
      </c>
      <c r="AD563" s="10"/>
      <c r="AE563" s="9">
        <v>0.9700000000000006</v>
      </c>
      <c r="AF563" s="9"/>
      <c r="AG563" s="9">
        <v>1.0000000000000007</v>
      </c>
      <c r="AH563" s="9">
        <v>1.0160000000000002</v>
      </c>
      <c r="AI563" s="9"/>
      <c r="AJ563" s="9">
        <v>1.0000000000000007</v>
      </c>
      <c r="AK563" s="9">
        <v>0.9940000000000007</v>
      </c>
      <c r="AL563" s="9">
        <v>1.0000000000000004</v>
      </c>
      <c r="AM563" s="9"/>
      <c r="AN563" s="9">
        <v>1.0000000000000004</v>
      </c>
      <c r="AO563" s="9"/>
      <c r="AP563" s="9"/>
      <c r="AQ563" s="9">
        <v>1.0000000000000004</v>
      </c>
      <c r="AR563" s="9"/>
      <c r="AS563" s="9">
        <v>1.0000000000000004</v>
      </c>
      <c r="AT563" s="9"/>
      <c r="AU563" s="9"/>
      <c r="AV563" s="9">
        <v>0.9910000000000004</v>
      </c>
      <c r="AW563" s="9"/>
      <c r="AX563" s="9">
        <v>1.0000000000000007</v>
      </c>
      <c r="AY563" s="9">
        <v>0.9680000000000005</v>
      </c>
      <c r="AZ563" s="9"/>
      <c r="BA563" s="9">
        <v>0.9950000000000006</v>
      </c>
      <c r="BB563" s="9"/>
      <c r="BC563" s="9">
        <v>1.0000000000000007</v>
      </c>
      <c r="BD563" s="9"/>
      <c r="BE563" s="9"/>
      <c r="BF563" s="9"/>
      <c r="BG563" s="9"/>
      <c r="BH563" s="9"/>
      <c r="BI563" s="9"/>
      <c r="BJ563" s="9"/>
      <c r="BK563" s="9"/>
      <c r="BL563" s="9"/>
      <c r="BM563" s="9"/>
      <c r="BN563" s="9"/>
      <c r="BO563" s="9"/>
      <c r="BP563" s="9"/>
      <c r="BQ563" s="9"/>
      <c r="BR563" s="9"/>
      <c r="BS563" s="9"/>
      <c r="BT563" s="9"/>
      <c r="BU563" s="9"/>
      <c r="BV563" s="9"/>
      <c r="BW563" s="9"/>
      <c r="BX563" s="9"/>
      <c r="BY563" s="9"/>
      <c r="BZ563" s="9"/>
      <c r="CA563" s="9"/>
      <c r="CB563" s="9"/>
      <c r="CC563" s="9"/>
      <c r="CD563" s="9"/>
      <c r="CE563" s="9"/>
      <c r="CF563" s="9"/>
      <c r="CG563" s="9"/>
      <c r="CH563" s="9"/>
      <c r="CI563" s="9"/>
      <c r="CJ563" s="9"/>
      <c r="CK563" s="9"/>
      <c r="CL563" s="9"/>
      <c r="CM563" s="9"/>
      <c r="CN563" s="9"/>
      <c r="CO563" s="9"/>
      <c r="CP563" s="9"/>
      <c r="CQ563" s="9"/>
      <c r="CR563" s="9"/>
      <c r="CS563" s="9"/>
      <c r="CT563" s="9"/>
      <c r="CU563" s="9"/>
      <c r="CV563" s="9"/>
      <c r="CW563" s="9"/>
      <c r="CX563" s="9"/>
      <c r="CY563" s="9"/>
      <c r="CZ563" s="9"/>
      <c r="DA563" s="9"/>
      <c r="DB563" s="9"/>
      <c r="DC563" s="9"/>
      <c r="DD563" s="9"/>
      <c r="DE563" s="9"/>
      <c r="DF563" s="9"/>
      <c r="DG563" s="9"/>
      <c r="DH563" s="9"/>
      <c r="DI563" s="9"/>
      <c r="DJ563" s="9"/>
      <c r="DK563" s="9"/>
      <c r="DL563" s="9"/>
      <c r="DM563" s="9"/>
      <c r="DN563" s="9"/>
      <c r="DO563" s="9"/>
      <c r="DP563" s="9"/>
      <c r="DQ563" s="9"/>
      <c r="DR563" s="9"/>
      <c r="DS563" s="9"/>
      <c r="DT563" s="9"/>
      <c r="DU563" s="9"/>
      <c r="DV563" s="9"/>
      <c r="DW563" s="9"/>
      <c r="DX563" s="9"/>
      <c r="DY563" s="9"/>
      <c r="DZ563" s="9"/>
      <c r="EA563" s="9"/>
      <c r="EB563" s="9"/>
      <c r="EC563" s="9"/>
      <c r="ED563" s="9"/>
      <c r="EE563" s="9"/>
      <c r="EF563" s="9"/>
      <c r="EG563" s="9"/>
    </row>
    <row r="564" ht="15.75" customHeight="1">
      <c r="C564" s="8">
        <v>1.0000000000000007</v>
      </c>
      <c r="D564" s="9">
        <v>1.0000000000000007</v>
      </c>
      <c r="E564" s="9"/>
      <c r="F564" s="9">
        <v>1.0000000000000004</v>
      </c>
      <c r="G564" s="9">
        <v>0.9859999999999999</v>
      </c>
      <c r="H564" s="9">
        <v>0.9990000000000006</v>
      </c>
      <c r="I564" s="9"/>
      <c r="J564" s="9"/>
      <c r="K564" s="9"/>
      <c r="L564" s="9"/>
      <c r="M564" s="9"/>
      <c r="N564" s="9"/>
      <c r="O564" s="9">
        <v>0.9990000000000007</v>
      </c>
      <c r="P564" s="9">
        <v>0.9980000000000007</v>
      </c>
      <c r="Q564" s="9">
        <v>1.0000000000000004</v>
      </c>
      <c r="R564" s="10"/>
      <c r="S564" s="9">
        <v>1.0</v>
      </c>
      <c r="T564" s="9">
        <v>1.0000000000000007</v>
      </c>
      <c r="U564" s="10"/>
      <c r="V564" s="9">
        <v>1.0050000000000001</v>
      </c>
      <c r="W564" s="9">
        <v>1.0000000000000007</v>
      </c>
      <c r="X564" s="10"/>
      <c r="Y564" s="9">
        <v>0.9890000000000003</v>
      </c>
      <c r="Z564" s="9">
        <v>1.0000000000000004</v>
      </c>
      <c r="AA564" s="10"/>
      <c r="AB564" s="9">
        <v>1.0080000000000005</v>
      </c>
      <c r="AC564" s="9">
        <v>1.0000000000000007</v>
      </c>
      <c r="AD564" s="10"/>
      <c r="AE564" s="9">
        <v>0.9700000000000006</v>
      </c>
      <c r="AF564" s="9"/>
      <c r="AG564" s="9">
        <v>1.0000000000000007</v>
      </c>
      <c r="AH564" s="9">
        <v>1.0160000000000002</v>
      </c>
      <c r="AI564" s="9"/>
      <c r="AJ564" s="9">
        <v>1.0000000000000007</v>
      </c>
      <c r="AK564" s="9">
        <v>0.9940000000000007</v>
      </c>
      <c r="AL564" s="9">
        <v>1.0000000000000004</v>
      </c>
      <c r="AM564" s="9"/>
      <c r="AN564" s="9">
        <v>1.0000000000000004</v>
      </c>
      <c r="AO564" s="9"/>
      <c r="AP564" s="9"/>
      <c r="AQ564" s="9">
        <v>1.0000000000000004</v>
      </c>
      <c r="AR564" s="9"/>
      <c r="AS564" s="9">
        <v>1.0000000000000004</v>
      </c>
      <c r="AT564" s="9"/>
      <c r="AU564" s="9"/>
      <c r="AV564" s="9">
        <v>0.9910000000000004</v>
      </c>
      <c r="AW564" s="9"/>
      <c r="AX564" s="9">
        <v>1.0000000000000007</v>
      </c>
      <c r="AY564" s="9">
        <v>0.9680000000000005</v>
      </c>
      <c r="AZ564" s="9"/>
      <c r="BA564" s="9">
        <v>0.9950000000000006</v>
      </c>
      <c r="BB564" s="9"/>
      <c r="BC564" s="9">
        <v>1.0000000000000007</v>
      </c>
      <c r="BD564" s="9"/>
      <c r="BE564" s="9"/>
      <c r="BF564" s="9"/>
      <c r="BG564" s="9"/>
      <c r="BH564" s="9"/>
      <c r="BI564" s="9"/>
      <c r="BJ564" s="9"/>
      <c r="BK564" s="9"/>
      <c r="BL564" s="9"/>
      <c r="BM564" s="9"/>
      <c r="BN564" s="9"/>
      <c r="BO564" s="9"/>
      <c r="BP564" s="9"/>
      <c r="BQ564" s="9"/>
      <c r="BR564" s="9"/>
      <c r="BS564" s="9"/>
      <c r="BT564" s="9"/>
      <c r="BU564" s="9"/>
      <c r="BV564" s="9"/>
      <c r="BW564" s="9"/>
      <c r="BX564" s="9"/>
      <c r="BY564" s="9"/>
      <c r="BZ564" s="9"/>
      <c r="CA564" s="9"/>
      <c r="CB564" s="9"/>
      <c r="CC564" s="9"/>
      <c r="CD564" s="9"/>
      <c r="CE564" s="9"/>
      <c r="CF564" s="9"/>
      <c r="CG564" s="9"/>
      <c r="CH564" s="9"/>
      <c r="CI564" s="9"/>
      <c r="CJ564" s="9"/>
      <c r="CK564" s="9"/>
      <c r="CL564" s="9"/>
      <c r="CM564" s="9"/>
      <c r="CN564" s="9"/>
      <c r="CO564" s="9"/>
      <c r="CP564" s="9"/>
      <c r="CQ564" s="9"/>
      <c r="CR564" s="9"/>
      <c r="CS564" s="9"/>
      <c r="CT564" s="9"/>
      <c r="CU564" s="9"/>
      <c r="CV564" s="9"/>
      <c r="CW564" s="9"/>
      <c r="CX564" s="9"/>
      <c r="CY564" s="9"/>
      <c r="CZ564" s="9"/>
      <c r="DA564" s="9"/>
      <c r="DB564" s="9"/>
      <c r="DC564" s="9"/>
      <c r="DD564" s="9"/>
      <c r="DE564" s="9"/>
      <c r="DF564" s="9"/>
      <c r="DG564" s="9"/>
      <c r="DH564" s="9"/>
      <c r="DI564" s="9"/>
      <c r="DJ564" s="9"/>
      <c r="DK564" s="9"/>
      <c r="DL564" s="9"/>
      <c r="DM564" s="9"/>
      <c r="DN564" s="9"/>
      <c r="DO564" s="9"/>
      <c r="DP564" s="9"/>
      <c r="DQ564" s="9"/>
      <c r="DR564" s="9"/>
      <c r="DS564" s="9"/>
      <c r="DT564" s="9"/>
      <c r="DU564" s="9"/>
      <c r="DV564" s="9"/>
      <c r="DW564" s="9"/>
      <c r="DX564" s="9"/>
      <c r="DY564" s="9"/>
      <c r="DZ564" s="9"/>
      <c r="EA564" s="9"/>
      <c r="EB564" s="9"/>
      <c r="EC564" s="9"/>
      <c r="ED564" s="9"/>
      <c r="EE564" s="9"/>
      <c r="EF564" s="9"/>
      <c r="EG564" s="9"/>
    </row>
    <row r="565" ht="15.75" customHeight="1">
      <c r="C565" s="8">
        <v>1.0000000000000007</v>
      </c>
      <c r="D565" s="9">
        <v>1.0000000000000007</v>
      </c>
      <c r="E565" s="9"/>
      <c r="F565" s="9">
        <v>1.0000000000000004</v>
      </c>
      <c r="G565" s="9">
        <v>0.9859999999999999</v>
      </c>
      <c r="H565" s="9">
        <v>0.9990000000000006</v>
      </c>
      <c r="I565" s="9"/>
      <c r="J565" s="9"/>
      <c r="K565" s="9"/>
      <c r="L565" s="9"/>
      <c r="M565" s="9"/>
      <c r="N565" s="9"/>
      <c r="O565" s="9">
        <v>0.9990000000000007</v>
      </c>
      <c r="P565" s="9">
        <v>0.9980000000000007</v>
      </c>
      <c r="Q565" s="9">
        <v>1.0000000000000004</v>
      </c>
      <c r="R565" s="10"/>
      <c r="S565" s="9">
        <v>1.0</v>
      </c>
      <c r="T565" s="9">
        <v>1.0000000000000007</v>
      </c>
      <c r="U565" s="10"/>
      <c r="V565" s="9">
        <v>1.0050000000000001</v>
      </c>
      <c r="W565" s="9">
        <v>1.0000000000000007</v>
      </c>
      <c r="X565" s="10"/>
      <c r="Y565" s="9">
        <v>0.9890000000000003</v>
      </c>
      <c r="Z565" s="9">
        <v>1.0000000000000004</v>
      </c>
      <c r="AA565" s="10"/>
      <c r="AB565" s="9">
        <v>1.0080000000000005</v>
      </c>
      <c r="AC565" s="9">
        <v>1.0000000000000007</v>
      </c>
      <c r="AD565" s="10"/>
      <c r="AE565" s="9">
        <v>0.9700000000000006</v>
      </c>
      <c r="AF565" s="9"/>
      <c r="AG565" s="9">
        <v>1.0000000000000007</v>
      </c>
      <c r="AH565" s="9">
        <v>1.0160000000000002</v>
      </c>
      <c r="AI565" s="9"/>
      <c r="AJ565" s="9">
        <v>1.0000000000000007</v>
      </c>
      <c r="AK565" s="9">
        <v>0.9940000000000007</v>
      </c>
      <c r="AL565" s="9">
        <v>1.0000000000000004</v>
      </c>
      <c r="AM565" s="9"/>
      <c r="AN565" s="9">
        <v>1.0000000000000004</v>
      </c>
      <c r="AO565" s="9"/>
      <c r="AP565" s="9"/>
      <c r="AQ565" s="9">
        <v>1.0000000000000004</v>
      </c>
      <c r="AR565" s="9"/>
      <c r="AS565" s="9">
        <v>1.0000000000000004</v>
      </c>
      <c r="AT565" s="9"/>
      <c r="AU565" s="9"/>
      <c r="AV565" s="9">
        <v>0.9910000000000004</v>
      </c>
      <c r="AW565" s="9"/>
      <c r="AX565" s="9">
        <v>1.0000000000000007</v>
      </c>
      <c r="AY565" s="9">
        <v>0.9680000000000005</v>
      </c>
      <c r="AZ565" s="9"/>
      <c r="BA565" s="9">
        <v>0.9950000000000006</v>
      </c>
      <c r="BB565" s="9"/>
      <c r="BC565" s="9">
        <v>1.0000000000000007</v>
      </c>
      <c r="BD565" s="9"/>
      <c r="BE565" s="9"/>
      <c r="BF565" s="9"/>
      <c r="BG565" s="9"/>
      <c r="BH565" s="9"/>
      <c r="BI565" s="9"/>
      <c r="BJ565" s="9"/>
      <c r="BK565" s="9"/>
      <c r="BL565" s="9"/>
      <c r="BM565" s="9"/>
      <c r="BN565" s="9"/>
      <c r="BO565" s="9"/>
      <c r="BP565" s="9"/>
      <c r="BQ565" s="9"/>
      <c r="BR565" s="9"/>
      <c r="BS565" s="9"/>
      <c r="BT565" s="9"/>
      <c r="BU565" s="9"/>
      <c r="BV565" s="9"/>
      <c r="BW565" s="9"/>
      <c r="BX565" s="9"/>
      <c r="BY565" s="9"/>
      <c r="BZ565" s="9"/>
      <c r="CA565" s="9"/>
      <c r="CB565" s="9"/>
      <c r="CC565" s="9"/>
      <c r="CD565" s="9"/>
      <c r="CE565" s="9"/>
      <c r="CF565" s="9"/>
      <c r="CG565" s="9"/>
      <c r="CH565" s="9"/>
      <c r="CI565" s="9"/>
      <c r="CJ565" s="9"/>
      <c r="CK565" s="9"/>
      <c r="CL565" s="9"/>
      <c r="CM565" s="9"/>
      <c r="CN565" s="9"/>
      <c r="CO565" s="9"/>
      <c r="CP565" s="9"/>
      <c r="CQ565" s="9"/>
      <c r="CR565" s="9"/>
      <c r="CS565" s="9"/>
      <c r="CT565" s="9"/>
      <c r="CU565" s="9"/>
      <c r="CV565" s="9"/>
      <c r="CW565" s="9"/>
      <c r="CX565" s="9"/>
      <c r="CY565" s="9"/>
      <c r="CZ565" s="9"/>
      <c r="DA565" s="9"/>
      <c r="DB565" s="9"/>
      <c r="DC565" s="9"/>
      <c r="DD565" s="9"/>
      <c r="DE565" s="9"/>
      <c r="DF565" s="9"/>
      <c r="DG565" s="9"/>
      <c r="DH565" s="9"/>
      <c r="DI565" s="9"/>
      <c r="DJ565" s="9"/>
      <c r="DK565" s="9"/>
      <c r="DL565" s="9"/>
      <c r="DM565" s="9"/>
      <c r="DN565" s="9"/>
      <c r="DO565" s="9"/>
      <c r="DP565" s="9"/>
      <c r="DQ565" s="9"/>
      <c r="DR565" s="9"/>
      <c r="DS565" s="9"/>
      <c r="DT565" s="9"/>
      <c r="DU565" s="9"/>
      <c r="DV565" s="9"/>
      <c r="DW565" s="9"/>
      <c r="DX565" s="9"/>
      <c r="DY565" s="9"/>
      <c r="DZ565" s="9"/>
      <c r="EA565" s="9"/>
      <c r="EB565" s="9"/>
      <c r="EC565" s="9"/>
      <c r="ED565" s="9"/>
      <c r="EE565" s="9"/>
      <c r="EF565" s="9"/>
      <c r="EG565" s="9"/>
    </row>
    <row r="566" ht="15.75" customHeight="1">
      <c r="C566" s="8">
        <v>1.0000000000000007</v>
      </c>
      <c r="D566" s="9">
        <v>1.0000000000000007</v>
      </c>
      <c r="E566" s="9"/>
      <c r="F566" s="9">
        <v>1.0000000000000004</v>
      </c>
      <c r="G566" s="9">
        <v>0.9859999999999999</v>
      </c>
      <c r="H566" s="9">
        <v>0.9990000000000006</v>
      </c>
      <c r="I566" s="9"/>
      <c r="J566" s="9"/>
      <c r="K566" s="9"/>
      <c r="L566" s="9"/>
      <c r="M566" s="9"/>
      <c r="N566" s="9"/>
      <c r="O566" s="9">
        <v>0.9990000000000007</v>
      </c>
      <c r="P566" s="9">
        <v>0.9980000000000007</v>
      </c>
      <c r="Q566" s="9">
        <v>1.0000000000000004</v>
      </c>
      <c r="R566" s="10"/>
      <c r="S566" s="9">
        <v>1.0</v>
      </c>
      <c r="T566" s="9">
        <v>1.0000000000000007</v>
      </c>
      <c r="U566" s="10"/>
      <c r="V566" s="9">
        <v>1.0050000000000001</v>
      </c>
      <c r="W566" s="9">
        <v>1.0000000000000007</v>
      </c>
      <c r="X566" s="10"/>
      <c r="Y566" s="9">
        <v>0.9890000000000003</v>
      </c>
      <c r="Z566" s="9">
        <v>1.0000000000000004</v>
      </c>
      <c r="AA566" s="10"/>
      <c r="AB566" s="9">
        <v>1.0080000000000005</v>
      </c>
      <c r="AC566" s="9">
        <v>1.0000000000000007</v>
      </c>
      <c r="AD566" s="10"/>
      <c r="AE566" s="9">
        <v>0.9700000000000006</v>
      </c>
      <c r="AF566" s="9"/>
      <c r="AG566" s="9">
        <v>1.0000000000000007</v>
      </c>
      <c r="AH566" s="9">
        <v>1.0160000000000002</v>
      </c>
      <c r="AI566" s="9"/>
      <c r="AJ566" s="9">
        <v>1.0000000000000007</v>
      </c>
      <c r="AK566" s="9">
        <v>0.9940000000000007</v>
      </c>
      <c r="AL566" s="9">
        <v>1.0000000000000004</v>
      </c>
      <c r="AM566" s="9"/>
      <c r="AN566" s="9">
        <v>1.0000000000000004</v>
      </c>
      <c r="AO566" s="9"/>
      <c r="AP566" s="9"/>
      <c r="AQ566" s="9">
        <v>1.0000000000000004</v>
      </c>
      <c r="AR566" s="9"/>
      <c r="AS566" s="9">
        <v>1.0000000000000004</v>
      </c>
      <c r="AT566" s="9"/>
      <c r="AU566" s="9"/>
      <c r="AV566" s="9">
        <v>0.9910000000000004</v>
      </c>
      <c r="AW566" s="9"/>
      <c r="AX566" s="9">
        <v>1.0000000000000007</v>
      </c>
      <c r="AY566" s="9">
        <v>0.9680000000000005</v>
      </c>
      <c r="AZ566" s="9"/>
      <c r="BA566" s="9">
        <v>0.9950000000000006</v>
      </c>
      <c r="BB566" s="9"/>
      <c r="BC566" s="9">
        <v>1.0000000000000007</v>
      </c>
      <c r="BD566" s="9"/>
      <c r="BE566" s="9"/>
      <c r="BF566" s="9"/>
      <c r="BG566" s="9"/>
      <c r="BH566" s="9"/>
      <c r="BI566" s="9"/>
      <c r="BJ566" s="9"/>
      <c r="BK566" s="9"/>
      <c r="BL566" s="9"/>
      <c r="BM566" s="9"/>
      <c r="BN566" s="9"/>
      <c r="BO566" s="9"/>
      <c r="BP566" s="9"/>
      <c r="BQ566" s="9"/>
      <c r="BR566" s="9"/>
      <c r="BS566" s="9"/>
      <c r="BT566" s="9"/>
      <c r="BU566" s="9"/>
      <c r="BV566" s="9"/>
      <c r="BW566" s="9"/>
      <c r="BX566" s="9"/>
      <c r="BY566" s="9"/>
      <c r="BZ566" s="9"/>
      <c r="CA566" s="9"/>
      <c r="CB566" s="9"/>
      <c r="CC566" s="9"/>
      <c r="CD566" s="9"/>
      <c r="CE566" s="9"/>
      <c r="CF566" s="9"/>
      <c r="CG566" s="9"/>
      <c r="CH566" s="9"/>
      <c r="CI566" s="9"/>
      <c r="CJ566" s="9"/>
      <c r="CK566" s="9"/>
      <c r="CL566" s="9"/>
      <c r="CM566" s="9"/>
      <c r="CN566" s="9"/>
      <c r="CO566" s="9"/>
      <c r="CP566" s="9"/>
      <c r="CQ566" s="9"/>
      <c r="CR566" s="9"/>
      <c r="CS566" s="9"/>
      <c r="CT566" s="9"/>
      <c r="CU566" s="9"/>
      <c r="CV566" s="9"/>
      <c r="CW566" s="9"/>
      <c r="CX566" s="9"/>
      <c r="CY566" s="9"/>
      <c r="CZ566" s="9"/>
      <c r="DA566" s="9"/>
      <c r="DB566" s="9"/>
      <c r="DC566" s="9"/>
      <c r="DD566" s="9"/>
      <c r="DE566" s="9"/>
      <c r="DF566" s="9"/>
      <c r="DG566" s="9"/>
      <c r="DH566" s="9"/>
      <c r="DI566" s="9"/>
      <c r="DJ566" s="9"/>
      <c r="DK566" s="9"/>
      <c r="DL566" s="9"/>
      <c r="DM566" s="9"/>
      <c r="DN566" s="9"/>
      <c r="DO566" s="9"/>
      <c r="DP566" s="9"/>
      <c r="DQ566" s="9"/>
      <c r="DR566" s="9"/>
      <c r="DS566" s="9"/>
      <c r="DT566" s="9"/>
      <c r="DU566" s="9"/>
      <c r="DV566" s="9"/>
      <c r="DW566" s="9"/>
      <c r="DX566" s="9"/>
      <c r="DY566" s="9"/>
      <c r="DZ566" s="9"/>
      <c r="EA566" s="9"/>
      <c r="EB566" s="9"/>
      <c r="EC566" s="9"/>
      <c r="ED566" s="9"/>
      <c r="EE566" s="9"/>
      <c r="EF566" s="9"/>
      <c r="EG566" s="9"/>
    </row>
    <row r="567" ht="15.75" customHeight="1">
      <c r="C567" s="8">
        <v>1.0000000000000007</v>
      </c>
      <c r="D567" s="9">
        <v>1.0000000000000007</v>
      </c>
      <c r="E567" s="9"/>
      <c r="F567" s="9">
        <v>1.0000000000000004</v>
      </c>
      <c r="G567" s="9">
        <v>0.9859999999999999</v>
      </c>
      <c r="H567" s="9">
        <v>0.9990000000000006</v>
      </c>
      <c r="I567" s="9"/>
      <c r="J567" s="9"/>
      <c r="K567" s="9"/>
      <c r="L567" s="9"/>
      <c r="M567" s="9"/>
      <c r="N567" s="9"/>
      <c r="O567" s="9">
        <v>0.9990000000000007</v>
      </c>
      <c r="P567" s="9">
        <v>0.9980000000000007</v>
      </c>
      <c r="Q567" s="9">
        <v>1.0000000000000004</v>
      </c>
      <c r="R567" s="10"/>
      <c r="S567" s="9">
        <v>1.0</v>
      </c>
      <c r="T567" s="9">
        <v>1.0000000000000007</v>
      </c>
      <c r="U567" s="10"/>
      <c r="V567" s="9">
        <v>1.0050000000000001</v>
      </c>
      <c r="W567" s="9">
        <v>1.0000000000000007</v>
      </c>
      <c r="X567" s="10"/>
      <c r="Y567" s="9">
        <v>0.9890000000000003</v>
      </c>
      <c r="Z567" s="9">
        <v>1.0000000000000004</v>
      </c>
      <c r="AA567" s="10"/>
      <c r="AB567" s="9">
        <v>1.0080000000000005</v>
      </c>
      <c r="AC567" s="9">
        <v>1.0000000000000007</v>
      </c>
      <c r="AD567" s="10"/>
      <c r="AE567" s="9">
        <v>0.9700000000000006</v>
      </c>
      <c r="AF567" s="9"/>
      <c r="AG567" s="9">
        <v>1.0000000000000007</v>
      </c>
      <c r="AH567" s="9">
        <v>1.0160000000000002</v>
      </c>
      <c r="AI567" s="9"/>
      <c r="AJ567" s="9">
        <v>1.0000000000000007</v>
      </c>
      <c r="AK567" s="9">
        <v>0.9940000000000007</v>
      </c>
      <c r="AL567" s="9">
        <v>1.0000000000000004</v>
      </c>
      <c r="AM567" s="9"/>
      <c r="AN567" s="9">
        <v>1.0000000000000004</v>
      </c>
      <c r="AO567" s="9"/>
      <c r="AP567" s="9"/>
      <c r="AQ567" s="9">
        <v>1.0000000000000004</v>
      </c>
      <c r="AR567" s="9"/>
      <c r="AS567" s="9">
        <v>1.0000000000000004</v>
      </c>
      <c r="AT567" s="9"/>
      <c r="AU567" s="9"/>
      <c r="AV567" s="9">
        <v>0.9910000000000004</v>
      </c>
      <c r="AW567" s="9"/>
      <c r="AX567" s="9">
        <v>1.0000000000000007</v>
      </c>
      <c r="AY567" s="9">
        <v>0.9680000000000005</v>
      </c>
      <c r="AZ567" s="9"/>
      <c r="BA567" s="9">
        <v>0.9950000000000006</v>
      </c>
      <c r="BB567" s="9"/>
      <c r="BC567" s="9">
        <v>1.0000000000000007</v>
      </c>
      <c r="BD567" s="9"/>
      <c r="BE567" s="9"/>
      <c r="BF567" s="9"/>
      <c r="BG567" s="9"/>
      <c r="BH567" s="9"/>
      <c r="BI567" s="9"/>
      <c r="BJ567" s="9"/>
      <c r="BK567" s="9"/>
      <c r="BL567" s="9"/>
      <c r="BM567" s="9"/>
      <c r="BN567" s="9"/>
      <c r="BO567" s="9"/>
      <c r="BP567" s="9"/>
      <c r="BQ567" s="9"/>
      <c r="BR567" s="9"/>
      <c r="BS567" s="9"/>
      <c r="BT567" s="9"/>
      <c r="BU567" s="9"/>
      <c r="BV567" s="9"/>
      <c r="BW567" s="9"/>
      <c r="BX567" s="9"/>
      <c r="BY567" s="9"/>
      <c r="BZ567" s="9"/>
      <c r="CA567" s="9"/>
      <c r="CB567" s="9"/>
      <c r="CC567" s="9"/>
      <c r="CD567" s="9"/>
      <c r="CE567" s="9"/>
      <c r="CF567" s="9"/>
      <c r="CG567" s="9"/>
      <c r="CH567" s="9"/>
      <c r="CI567" s="9"/>
      <c r="CJ567" s="9"/>
      <c r="CK567" s="9"/>
      <c r="CL567" s="9"/>
      <c r="CM567" s="9"/>
      <c r="CN567" s="9"/>
      <c r="CO567" s="9"/>
      <c r="CP567" s="9"/>
      <c r="CQ567" s="9"/>
      <c r="CR567" s="9"/>
      <c r="CS567" s="9"/>
      <c r="CT567" s="9"/>
      <c r="CU567" s="9"/>
      <c r="CV567" s="9"/>
      <c r="CW567" s="9"/>
      <c r="CX567" s="9"/>
      <c r="CY567" s="9"/>
      <c r="CZ567" s="9"/>
      <c r="DA567" s="9"/>
      <c r="DB567" s="9"/>
      <c r="DC567" s="9"/>
      <c r="DD567" s="9"/>
      <c r="DE567" s="9"/>
      <c r="DF567" s="9"/>
      <c r="DG567" s="9"/>
      <c r="DH567" s="9"/>
      <c r="DI567" s="9"/>
      <c r="DJ567" s="9"/>
      <c r="DK567" s="9"/>
      <c r="DL567" s="9"/>
      <c r="DM567" s="9"/>
      <c r="DN567" s="9"/>
      <c r="DO567" s="9"/>
      <c r="DP567" s="9"/>
      <c r="DQ567" s="9"/>
      <c r="DR567" s="9"/>
      <c r="DS567" s="9"/>
      <c r="DT567" s="9"/>
      <c r="DU567" s="9"/>
      <c r="DV567" s="9"/>
      <c r="DW567" s="9"/>
      <c r="DX567" s="9"/>
      <c r="DY567" s="9"/>
      <c r="DZ567" s="9"/>
      <c r="EA567" s="9"/>
      <c r="EB567" s="9"/>
      <c r="EC567" s="9"/>
      <c r="ED567" s="9"/>
      <c r="EE567" s="9"/>
      <c r="EF567" s="9"/>
      <c r="EG567" s="9"/>
    </row>
    <row r="568" ht="15.75" customHeight="1">
      <c r="C568" s="8">
        <v>1.0000000000000007</v>
      </c>
      <c r="D568" s="9">
        <v>1.0000000000000007</v>
      </c>
      <c r="E568" s="9"/>
      <c r="F568" s="9">
        <v>1.0000000000000004</v>
      </c>
      <c r="G568" s="9">
        <v>0.9859999999999999</v>
      </c>
      <c r="H568" s="9">
        <v>0.9990000000000006</v>
      </c>
      <c r="I568" s="9"/>
      <c r="J568" s="9"/>
      <c r="K568" s="9"/>
      <c r="L568" s="9"/>
      <c r="M568" s="9"/>
      <c r="N568" s="9"/>
      <c r="O568" s="9">
        <v>0.9990000000000007</v>
      </c>
      <c r="P568" s="9">
        <v>0.9980000000000007</v>
      </c>
      <c r="Q568" s="9">
        <v>1.0000000000000004</v>
      </c>
      <c r="R568" s="10"/>
      <c r="S568" s="9">
        <v>1.0</v>
      </c>
      <c r="T568" s="9">
        <v>1.0000000000000007</v>
      </c>
      <c r="U568" s="10"/>
      <c r="V568" s="9">
        <v>1.0050000000000001</v>
      </c>
      <c r="W568" s="9">
        <v>1.0000000000000007</v>
      </c>
      <c r="X568" s="10"/>
      <c r="Y568" s="9">
        <v>0.9890000000000003</v>
      </c>
      <c r="Z568" s="9">
        <v>1.0000000000000004</v>
      </c>
      <c r="AA568" s="10"/>
      <c r="AB568" s="9">
        <v>1.0080000000000005</v>
      </c>
      <c r="AC568" s="9">
        <v>1.0000000000000007</v>
      </c>
      <c r="AD568" s="10"/>
      <c r="AE568" s="9">
        <v>0.9700000000000006</v>
      </c>
      <c r="AF568" s="9"/>
      <c r="AG568" s="9">
        <v>1.0000000000000007</v>
      </c>
      <c r="AH568" s="9">
        <v>1.0160000000000002</v>
      </c>
      <c r="AI568" s="9"/>
      <c r="AJ568" s="9">
        <v>1.0000000000000007</v>
      </c>
      <c r="AK568" s="9">
        <v>0.9940000000000007</v>
      </c>
      <c r="AL568" s="9">
        <v>1.0000000000000004</v>
      </c>
      <c r="AM568" s="9"/>
      <c r="AN568" s="9">
        <v>1.0000000000000004</v>
      </c>
      <c r="AO568" s="9"/>
      <c r="AP568" s="9"/>
      <c r="AQ568" s="9">
        <v>1.0000000000000004</v>
      </c>
      <c r="AR568" s="9"/>
      <c r="AS568" s="9">
        <v>1.0000000000000004</v>
      </c>
      <c r="AT568" s="9"/>
      <c r="AU568" s="9"/>
      <c r="AV568" s="9">
        <v>0.9910000000000004</v>
      </c>
      <c r="AW568" s="9"/>
      <c r="AX568" s="9">
        <v>1.0000000000000007</v>
      </c>
      <c r="AY568" s="9">
        <v>0.9680000000000005</v>
      </c>
      <c r="AZ568" s="9"/>
      <c r="BA568" s="9">
        <v>0.9950000000000006</v>
      </c>
      <c r="BB568" s="9"/>
      <c r="BC568" s="9">
        <v>1.0000000000000007</v>
      </c>
      <c r="BD568" s="9"/>
      <c r="BE568" s="9"/>
      <c r="BF568" s="9"/>
      <c r="BG568" s="9"/>
      <c r="BH568" s="9"/>
      <c r="BI568" s="9"/>
      <c r="BJ568" s="9"/>
      <c r="BK568" s="9"/>
      <c r="BL568" s="9"/>
      <c r="BM568" s="9"/>
      <c r="BN568" s="9"/>
      <c r="BO568" s="9"/>
      <c r="BP568" s="9"/>
      <c r="BQ568" s="9"/>
      <c r="BR568" s="9"/>
      <c r="BS568" s="9"/>
      <c r="BT568" s="9"/>
      <c r="BU568" s="9"/>
      <c r="BV568" s="9"/>
      <c r="BW568" s="9"/>
      <c r="BX568" s="9"/>
      <c r="BY568" s="9"/>
      <c r="BZ568" s="9"/>
      <c r="CA568" s="9"/>
      <c r="CB568" s="9"/>
      <c r="CC568" s="9"/>
      <c r="CD568" s="9"/>
      <c r="CE568" s="9"/>
      <c r="CF568" s="9"/>
      <c r="CG568" s="9"/>
      <c r="CH568" s="9"/>
      <c r="CI568" s="9"/>
      <c r="CJ568" s="9"/>
      <c r="CK568" s="9"/>
      <c r="CL568" s="9"/>
      <c r="CM568" s="9"/>
      <c r="CN568" s="9"/>
      <c r="CO568" s="9"/>
      <c r="CP568" s="9"/>
      <c r="CQ568" s="9"/>
      <c r="CR568" s="9"/>
      <c r="CS568" s="9"/>
      <c r="CT568" s="9"/>
      <c r="CU568" s="9"/>
      <c r="CV568" s="9"/>
      <c r="CW568" s="9"/>
      <c r="CX568" s="9"/>
      <c r="CY568" s="9"/>
      <c r="CZ568" s="9"/>
      <c r="DA568" s="9"/>
      <c r="DB568" s="9"/>
      <c r="DC568" s="9"/>
      <c r="DD568" s="9"/>
      <c r="DE568" s="9"/>
      <c r="DF568" s="9"/>
      <c r="DG568" s="9"/>
      <c r="DH568" s="9"/>
      <c r="DI568" s="9"/>
      <c r="DJ568" s="9"/>
      <c r="DK568" s="9"/>
      <c r="DL568" s="9"/>
      <c r="DM568" s="9"/>
      <c r="DN568" s="9"/>
      <c r="DO568" s="9"/>
      <c r="DP568" s="9"/>
      <c r="DQ568" s="9"/>
      <c r="DR568" s="9"/>
      <c r="DS568" s="9"/>
      <c r="DT568" s="9"/>
      <c r="DU568" s="9"/>
      <c r="DV568" s="9"/>
      <c r="DW568" s="9"/>
      <c r="DX568" s="9"/>
      <c r="DY568" s="9"/>
      <c r="DZ568" s="9"/>
      <c r="EA568" s="9"/>
      <c r="EB568" s="9"/>
      <c r="EC568" s="9"/>
      <c r="ED568" s="9"/>
      <c r="EE568" s="9"/>
      <c r="EF568" s="9"/>
      <c r="EG568" s="9"/>
    </row>
    <row r="569" ht="15.75" customHeight="1">
      <c r="C569" s="8">
        <v>1.0000000000000007</v>
      </c>
      <c r="D569" s="9">
        <v>1.0000000000000007</v>
      </c>
      <c r="E569" s="9"/>
      <c r="F569" s="9">
        <v>1.0000000000000004</v>
      </c>
      <c r="G569" s="9">
        <v>0.9859999999999999</v>
      </c>
      <c r="H569" s="9">
        <v>0.9990000000000006</v>
      </c>
      <c r="I569" s="9"/>
      <c r="J569" s="9"/>
      <c r="K569" s="9"/>
      <c r="L569" s="9"/>
      <c r="M569" s="9"/>
      <c r="N569" s="9"/>
      <c r="O569" s="9">
        <v>0.9990000000000007</v>
      </c>
      <c r="P569" s="9">
        <v>0.9980000000000007</v>
      </c>
      <c r="Q569" s="9">
        <v>1.0000000000000004</v>
      </c>
      <c r="R569" s="10"/>
      <c r="S569" s="9">
        <v>1.0</v>
      </c>
      <c r="T569" s="9">
        <v>1.0000000000000007</v>
      </c>
      <c r="U569" s="10"/>
      <c r="V569" s="9">
        <v>1.0050000000000001</v>
      </c>
      <c r="W569" s="9">
        <v>1.0000000000000007</v>
      </c>
      <c r="X569" s="10"/>
      <c r="Y569" s="9">
        <v>0.9890000000000003</v>
      </c>
      <c r="Z569" s="9">
        <v>1.0000000000000004</v>
      </c>
      <c r="AA569" s="10"/>
      <c r="AB569" s="9">
        <v>1.0080000000000005</v>
      </c>
      <c r="AC569" s="9">
        <v>1.0000000000000007</v>
      </c>
      <c r="AD569" s="10"/>
      <c r="AE569" s="9">
        <v>0.9700000000000006</v>
      </c>
      <c r="AF569" s="9"/>
      <c r="AG569" s="9">
        <v>1.0000000000000007</v>
      </c>
      <c r="AH569" s="9">
        <v>1.0160000000000002</v>
      </c>
      <c r="AI569" s="9"/>
      <c r="AJ569" s="9">
        <v>1.0000000000000007</v>
      </c>
      <c r="AK569" s="9">
        <v>0.9940000000000007</v>
      </c>
      <c r="AL569" s="9">
        <v>1.0000000000000004</v>
      </c>
      <c r="AM569" s="9"/>
      <c r="AN569" s="9">
        <v>1.0000000000000004</v>
      </c>
      <c r="AO569" s="9"/>
      <c r="AP569" s="9"/>
      <c r="AQ569" s="9">
        <v>1.0000000000000004</v>
      </c>
      <c r="AR569" s="9"/>
      <c r="AS569" s="9">
        <v>1.0000000000000004</v>
      </c>
      <c r="AT569" s="9"/>
      <c r="AU569" s="9"/>
      <c r="AV569" s="9">
        <v>0.9910000000000004</v>
      </c>
      <c r="AW569" s="9"/>
      <c r="AX569" s="9">
        <v>1.0000000000000007</v>
      </c>
      <c r="AY569" s="9">
        <v>0.9680000000000005</v>
      </c>
      <c r="AZ569" s="9"/>
      <c r="BA569" s="9">
        <v>0.9950000000000006</v>
      </c>
      <c r="BB569" s="9"/>
      <c r="BC569" s="9">
        <v>1.0000000000000007</v>
      </c>
      <c r="BD569" s="9"/>
      <c r="BE569" s="9"/>
      <c r="BF569" s="9"/>
      <c r="BG569" s="9"/>
      <c r="BH569" s="9"/>
      <c r="BI569" s="9"/>
      <c r="BJ569" s="9"/>
      <c r="BK569" s="9"/>
      <c r="BL569" s="9"/>
      <c r="BM569" s="9"/>
      <c r="BN569" s="9"/>
      <c r="BO569" s="9"/>
      <c r="BP569" s="9"/>
      <c r="BQ569" s="9"/>
      <c r="BR569" s="9"/>
      <c r="BS569" s="9"/>
      <c r="BT569" s="9"/>
      <c r="BU569" s="9"/>
      <c r="BV569" s="9"/>
      <c r="BW569" s="9"/>
      <c r="BX569" s="9"/>
      <c r="BY569" s="9"/>
      <c r="BZ569" s="9"/>
      <c r="CA569" s="9"/>
      <c r="CB569" s="9"/>
      <c r="CC569" s="9"/>
      <c r="CD569" s="9"/>
      <c r="CE569" s="9"/>
      <c r="CF569" s="9"/>
      <c r="CG569" s="9"/>
      <c r="CH569" s="9"/>
      <c r="CI569" s="9"/>
      <c r="CJ569" s="9"/>
      <c r="CK569" s="9"/>
      <c r="CL569" s="9"/>
      <c r="CM569" s="9"/>
      <c r="CN569" s="9"/>
      <c r="CO569" s="9"/>
      <c r="CP569" s="9"/>
      <c r="CQ569" s="9"/>
      <c r="CR569" s="9"/>
      <c r="CS569" s="9"/>
      <c r="CT569" s="9"/>
      <c r="CU569" s="9"/>
      <c r="CV569" s="9"/>
      <c r="CW569" s="9"/>
      <c r="CX569" s="9"/>
      <c r="CY569" s="9"/>
      <c r="CZ569" s="9"/>
      <c r="DA569" s="9"/>
      <c r="DB569" s="9"/>
      <c r="DC569" s="9"/>
      <c r="DD569" s="9"/>
      <c r="DE569" s="9"/>
      <c r="DF569" s="9"/>
      <c r="DG569" s="9"/>
      <c r="DH569" s="9"/>
      <c r="DI569" s="9"/>
      <c r="DJ569" s="9"/>
      <c r="DK569" s="9"/>
      <c r="DL569" s="9"/>
      <c r="DM569" s="9"/>
      <c r="DN569" s="9"/>
      <c r="DO569" s="9"/>
      <c r="DP569" s="9"/>
      <c r="DQ569" s="9"/>
      <c r="DR569" s="9"/>
      <c r="DS569" s="9"/>
      <c r="DT569" s="9"/>
      <c r="DU569" s="9"/>
      <c r="DV569" s="9"/>
      <c r="DW569" s="9"/>
      <c r="DX569" s="9"/>
      <c r="DY569" s="9"/>
      <c r="DZ569" s="9"/>
      <c r="EA569" s="9"/>
      <c r="EB569" s="9"/>
      <c r="EC569" s="9"/>
      <c r="ED569" s="9"/>
      <c r="EE569" s="9"/>
      <c r="EF569" s="9"/>
      <c r="EG569" s="9"/>
    </row>
    <row r="570" ht="15.75" customHeight="1">
      <c r="C570" s="8">
        <v>1.0000000000000007</v>
      </c>
      <c r="D570" s="9">
        <v>1.0000000000000007</v>
      </c>
      <c r="E570" s="9"/>
      <c r="F570" s="9">
        <v>1.0000000000000004</v>
      </c>
      <c r="G570" s="9">
        <v>0.9859999999999999</v>
      </c>
      <c r="H570" s="9">
        <v>0.9990000000000006</v>
      </c>
      <c r="I570" s="9"/>
      <c r="J570" s="9"/>
      <c r="K570" s="9"/>
      <c r="L570" s="9"/>
      <c r="M570" s="9"/>
      <c r="N570" s="9"/>
      <c r="O570" s="9">
        <v>0.9990000000000007</v>
      </c>
      <c r="P570" s="9">
        <v>0.9980000000000007</v>
      </c>
      <c r="Q570" s="9">
        <v>1.0000000000000004</v>
      </c>
      <c r="R570" s="10"/>
      <c r="S570" s="9">
        <v>1.0</v>
      </c>
      <c r="T570" s="9">
        <v>1.0000000000000007</v>
      </c>
      <c r="U570" s="10"/>
      <c r="V570" s="9">
        <v>1.0050000000000001</v>
      </c>
      <c r="W570" s="9">
        <v>1.0000000000000007</v>
      </c>
      <c r="X570" s="10"/>
      <c r="Y570" s="9">
        <v>0.9890000000000003</v>
      </c>
      <c r="Z570" s="9">
        <v>1.0000000000000004</v>
      </c>
      <c r="AA570" s="10"/>
      <c r="AB570" s="9">
        <v>1.0080000000000005</v>
      </c>
      <c r="AC570" s="9">
        <v>1.0000000000000007</v>
      </c>
      <c r="AD570" s="10"/>
      <c r="AE570" s="9">
        <v>0.9700000000000006</v>
      </c>
      <c r="AF570" s="9"/>
      <c r="AG570" s="9">
        <v>1.0000000000000007</v>
      </c>
      <c r="AH570" s="9">
        <v>1.0160000000000002</v>
      </c>
      <c r="AI570" s="9"/>
      <c r="AJ570" s="9">
        <v>1.0000000000000007</v>
      </c>
      <c r="AK570" s="9">
        <v>0.9940000000000007</v>
      </c>
      <c r="AL570" s="9">
        <v>1.0000000000000004</v>
      </c>
      <c r="AM570" s="9"/>
      <c r="AN570" s="9">
        <v>1.0000000000000004</v>
      </c>
      <c r="AO570" s="9"/>
      <c r="AP570" s="9"/>
      <c r="AQ570" s="9">
        <v>1.0000000000000004</v>
      </c>
      <c r="AR570" s="9"/>
      <c r="AS570" s="9">
        <v>1.0000000000000004</v>
      </c>
      <c r="AT570" s="9"/>
      <c r="AU570" s="9"/>
      <c r="AV570" s="9">
        <v>0.9910000000000004</v>
      </c>
      <c r="AW570" s="9"/>
      <c r="AX570" s="9">
        <v>1.0000000000000007</v>
      </c>
      <c r="AY570" s="9">
        <v>0.9680000000000005</v>
      </c>
      <c r="AZ570" s="9"/>
      <c r="BA570" s="9">
        <v>0.9950000000000006</v>
      </c>
      <c r="BB570" s="9"/>
      <c r="BC570" s="9">
        <v>1.0000000000000007</v>
      </c>
      <c r="BD570" s="9"/>
      <c r="BE570" s="9"/>
      <c r="BF570" s="9"/>
      <c r="BG570" s="9"/>
      <c r="BH570" s="9"/>
      <c r="BI570" s="9"/>
      <c r="BJ570" s="9"/>
      <c r="BK570" s="9"/>
      <c r="BL570" s="9"/>
      <c r="BM570" s="9"/>
      <c r="BN570" s="9"/>
      <c r="BO570" s="9"/>
      <c r="BP570" s="9"/>
      <c r="BQ570" s="9"/>
      <c r="BR570" s="9"/>
      <c r="BS570" s="9"/>
      <c r="BT570" s="9"/>
      <c r="BU570" s="9"/>
      <c r="BV570" s="9"/>
      <c r="BW570" s="9"/>
      <c r="BX570" s="9"/>
      <c r="BY570" s="9"/>
      <c r="BZ570" s="9"/>
      <c r="CA570" s="9"/>
      <c r="CB570" s="9"/>
      <c r="CC570" s="9"/>
      <c r="CD570" s="9"/>
      <c r="CE570" s="9"/>
      <c r="CF570" s="9"/>
      <c r="CG570" s="9"/>
      <c r="CH570" s="9"/>
      <c r="CI570" s="9"/>
      <c r="CJ570" s="9"/>
      <c r="CK570" s="9"/>
      <c r="CL570" s="9"/>
      <c r="CM570" s="9"/>
      <c r="CN570" s="9"/>
      <c r="CO570" s="9"/>
      <c r="CP570" s="9"/>
      <c r="CQ570" s="9"/>
      <c r="CR570" s="9"/>
      <c r="CS570" s="9"/>
      <c r="CT570" s="9"/>
      <c r="CU570" s="9"/>
      <c r="CV570" s="9"/>
      <c r="CW570" s="9"/>
      <c r="CX570" s="9"/>
      <c r="CY570" s="9"/>
      <c r="CZ570" s="9"/>
      <c r="DA570" s="9"/>
      <c r="DB570" s="9"/>
      <c r="DC570" s="9"/>
      <c r="DD570" s="9"/>
      <c r="DE570" s="9"/>
      <c r="DF570" s="9"/>
      <c r="DG570" s="9"/>
      <c r="DH570" s="9"/>
      <c r="DI570" s="9"/>
      <c r="DJ570" s="9"/>
      <c r="DK570" s="9"/>
      <c r="DL570" s="9"/>
      <c r="DM570" s="9"/>
      <c r="DN570" s="9"/>
      <c r="DO570" s="9"/>
      <c r="DP570" s="9"/>
      <c r="DQ570" s="9"/>
      <c r="DR570" s="9"/>
      <c r="DS570" s="9"/>
      <c r="DT570" s="9"/>
      <c r="DU570" s="9"/>
      <c r="DV570" s="9"/>
      <c r="DW570" s="9"/>
      <c r="DX570" s="9"/>
      <c r="DY570" s="9"/>
      <c r="DZ570" s="9"/>
      <c r="EA570" s="9"/>
      <c r="EB570" s="9"/>
      <c r="EC570" s="9"/>
      <c r="ED570" s="9"/>
      <c r="EE570" s="9"/>
      <c r="EF570" s="9"/>
      <c r="EG570" s="9"/>
    </row>
    <row r="571" ht="15.75" customHeight="1">
      <c r="C571" s="8">
        <v>1.0000000000000007</v>
      </c>
      <c r="D571" s="9">
        <v>1.0000000000000007</v>
      </c>
      <c r="E571" s="9"/>
      <c r="F571" s="9">
        <v>1.0000000000000004</v>
      </c>
      <c r="G571" s="9">
        <v>0.9859999999999999</v>
      </c>
      <c r="H571" s="9">
        <v>0.9990000000000006</v>
      </c>
      <c r="I571" s="9"/>
      <c r="J571" s="9"/>
      <c r="K571" s="9"/>
      <c r="L571" s="9"/>
      <c r="M571" s="9"/>
      <c r="N571" s="9"/>
      <c r="O571" s="9">
        <v>0.9990000000000007</v>
      </c>
      <c r="P571" s="9">
        <v>0.9980000000000007</v>
      </c>
      <c r="Q571" s="9">
        <v>1.0000000000000004</v>
      </c>
      <c r="R571" s="10"/>
      <c r="S571" s="9">
        <v>1.0</v>
      </c>
      <c r="T571" s="9">
        <v>1.0000000000000007</v>
      </c>
      <c r="U571" s="10"/>
      <c r="V571" s="9">
        <v>1.0050000000000001</v>
      </c>
      <c r="W571" s="9">
        <v>1.0000000000000007</v>
      </c>
      <c r="X571" s="10"/>
      <c r="Y571" s="9">
        <v>0.9890000000000003</v>
      </c>
      <c r="Z571" s="9">
        <v>1.0000000000000004</v>
      </c>
      <c r="AA571" s="10"/>
      <c r="AB571" s="9">
        <v>1.0080000000000005</v>
      </c>
      <c r="AC571" s="9">
        <v>1.0000000000000007</v>
      </c>
      <c r="AD571" s="10"/>
      <c r="AE571" s="9">
        <v>0.9700000000000006</v>
      </c>
      <c r="AF571" s="9"/>
      <c r="AG571" s="9">
        <v>1.0000000000000007</v>
      </c>
      <c r="AH571" s="9">
        <v>1.0160000000000002</v>
      </c>
      <c r="AI571" s="9"/>
      <c r="AJ571" s="9">
        <v>1.0000000000000007</v>
      </c>
      <c r="AK571" s="9">
        <v>0.9940000000000007</v>
      </c>
      <c r="AL571" s="9">
        <v>1.0000000000000004</v>
      </c>
      <c r="AM571" s="9"/>
      <c r="AN571" s="9">
        <v>1.0000000000000004</v>
      </c>
      <c r="AO571" s="9"/>
      <c r="AP571" s="9"/>
      <c r="AQ571" s="9">
        <v>1.0000000000000004</v>
      </c>
      <c r="AR571" s="9"/>
      <c r="AS571" s="9">
        <v>1.0000000000000004</v>
      </c>
      <c r="AT571" s="9"/>
      <c r="AU571" s="9"/>
      <c r="AV571" s="9">
        <v>0.9910000000000004</v>
      </c>
      <c r="AW571" s="9"/>
      <c r="AX571" s="9">
        <v>1.0000000000000007</v>
      </c>
      <c r="AY571" s="9">
        <v>0.9680000000000005</v>
      </c>
      <c r="AZ571" s="9"/>
      <c r="BA571" s="9">
        <v>0.9950000000000006</v>
      </c>
      <c r="BB571" s="9"/>
      <c r="BC571" s="9">
        <v>1.0000000000000007</v>
      </c>
      <c r="BD571" s="9"/>
      <c r="BE571" s="9"/>
      <c r="BF571" s="9"/>
      <c r="BG571" s="9"/>
      <c r="BH571" s="9"/>
      <c r="BI571" s="9"/>
      <c r="BJ571" s="9"/>
      <c r="BK571" s="9"/>
      <c r="BL571" s="9"/>
      <c r="BM571" s="9"/>
      <c r="BN571" s="9"/>
      <c r="BO571" s="9"/>
      <c r="BP571" s="9"/>
      <c r="BQ571" s="9"/>
      <c r="BR571" s="9"/>
      <c r="BS571" s="9"/>
      <c r="BT571" s="9"/>
      <c r="BU571" s="9"/>
      <c r="BV571" s="9"/>
      <c r="BW571" s="9"/>
      <c r="BX571" s="9"/>
      <c r="BY571" s="9"/>
      <c r="BZ571" s="9"/>
      <c r="CA571" s="9"/>
      <c r="CB571" s="9"/>
      <c r="CC571" s="9"/>
      <c r="CD571" s="9"/>
      <c r="CE571" s="9"/>
      <c r="CF571" s="9"/>
      <c r="CG571" s="9"/>
      <c r="CH571" s="9"/>
      <c r="CI571" s="9"/>
      <c r="CJ571" s="9"/>
      <c r="CK571" s="9"/>
      <c r="CL571" s="9"/>
      <c r="CM571" s="9"/>
      <c r="CN571" s="9"/>
      <c r="CO571" s="9"/>
      <c r="CP571" s="9"/>
      <c r="CQ571" s="9"/>
      <c r="CR571" s="9"/>
      <c r="CS571" s="9"/>
      <c r="CT571" s="9"/>
      <c r="CU571" s="9"/>
      <c r="CV571" s="9"/>
      <c r="CW571" s="9"/>
      <c r="CX571" s="9"/>
      <c r="CY571" s="9"/>
      <c r="CZ571" s="9"/>
      <c r="DA571" s="9"/>
      <c r="DB571" s="9"/>
      <c r="DC571" s="9"/>
      <c r="DD571" s="9"/>
      <c r="DE571" s="9"/>
      <c r="DF571" s="9"/>
      <c r="DG571" s="9"/>
      <c r="DH571" s="9"/>
      <c r="DI571" s="9"/>
      <c r="DJ571" s="9"/>
      <c r="DK571" s="9"/>
      <c r="DL571" s="9"/>
      <c r="DM571" s="9"/>
      <c r="DN571" s="9"/>
      <c r="DO571" s="9"/>
      <c r="DP571" s="9"/>
      <c r="DQ571" s="9"/>
      <c r="DR571" s="9"/>
      <c r="DS571" s="9"/>
      <c r="DT571" s="9"/>
      <c r="DU571" s="9"/>
      <c r="DV571" s="9"/>
      <c r="DW571" s="9"/>
      <c r="DX571" s="9"/>
      <c r="DY571" s="9"/>
      <c r="DZ571" s="9"/>
      <c r="EA571" s="9"/>
      <c r="EB571" s="9"/>
      <c r="EC571" s="9"/>
      <c r="ED571" s="9"/>
      <c r="EE571" s="9"/>
      <c r="EF571" s="9"/>
      <c r="EG571" s="9"/>
    </row>
    <row r="572" ht="15.75" customHeight="1">
      <c r="C572" s="8">
        <v>1.0000000000000007</v>
      </c>
      <c r="D572" s="9">
        <v>1.0000000000000007</v>
      </c>
      <c r="E572" s="9"/>
      <c r="F572" s="9">
        <v>1.0000000000000004</v>
      </c>
      <c r="G572" s="9">
        <v>0.9859999999999999</v>
      </c>
      <c r="H572" s="9">
        <v>0.9990000000000006</v>
      </c>
      <c r="I572" s="9"/>
      <c r="J572" s="9"/>
      <c r="K572" s="9"/>
      <c r="L572" s="9"/>
      <c r="M572" s="9"/>
      <c r="N572" s="9"/>
      <c r="O572" s="9">
        <v>0.9990000000000007</v>
      </c>
      <c r="P572" s="9">
        <v>0.9980000000000007</v>
      </c>
      <c r="Q572" s="9">
        <v>1.0000000000000004</v>
      </c>
      <c r="R572" s="10"/>
      <c r="S572" s="9">
        <v>1.0</v>
      </c>
      <c r="T572" s="9">
        <v>1.0000000000000007</v>
      </c>
      <c r="U572" s="10"/>
      <c r="V572" s="9">
        <v>1.0050000000000001</v>
      </c>
      <c r="W572" s="9">
        <v>1.0000000000000007</v>
      </c>
      <c r="X572" s="10"/>
      <c r="Y572" s="9">
        <v>0.9890000000000003</v>
      </c>
      <c r="Z572" s="9">
        <v>1.0000000000000004</v>
      </c>
      <c r="AA572" s="10"/>
      <c r="AB572" s="9">
        <v>1.0080000000000005</v>
      </c>
      <c r="AC572" s="9">
        <v>1.0000000000000007</v>
      </c>
      <c r="AD572" s="10"/>
      <c r="AE572" s="9">
        <v>0.9700000000000006</v>
      </c>
      <c r="AF572" s="9"/>
      <c r="AG572" s="9">
        <v>1.0000000000000007</v>
      </c>
      <c r="AH572" s="9">
        <v>1.0160000000000002</v>
      </c>
      <c r="AI572" s="9"/>
      <c r="AJ572" s="9">
        <v>1.0000000000000007</v>
      </c>
      <c r="AK572" s="9">
        <v>0.9940000000000007</v>
      </c>
      <c r="AL572" s="9">
        <v>1.0000000000000004</v>
      </c>
      <c r="AM572" s="9"/>
      <c r="AN572" s="9">
        <v>1.0000000000000004</v>
      </c>
      <c r="AO572" s="9"/>
      <c r="AP572" s="9"/>
      <c r="AQ572" s="9">
        <v>1.0000000000000004</v>
      </c>
      <c r="AR572" s="9"/>
      <c r="AS572" s="9">
        <v>1.0000000000000004</v>
      </c>
      <c r="AT572" s="9"/>
      <c r="AU572" s="9"/>
      <c r="AV572" s="9">
        <v>0.9910000000000004</v>
      </c>
      <c r="AW572" s="9"/>
      <c r="AX572" s="9">
        <v>1.0000000000000007</v>
      </c>
      <c r="AY572" s="9">
        <v>0.9680000000000005</v>
      </c>
      <c r="AZ572" s="9"/>
      <c r="BA572" s="9">
        <v>0.9950000000000006</v>
      </c>
      <c r="BB572" s="9"/>
      <c r="BC572" s="9">
        <v>1.0000000000000007</v>
      </c>
      <c r="BD572" s="9"/>
      <c r="BE572" s="9"/>
      <c r="BF572" s="9"/>
      <c r="BG572" s="9"/>
      <c r="BH572" s="9"/>
      <c r="BI572" s="9"/>
      <c r="BJ572" s="9"/>
      <c r="BK572" s="9"/>
      <c r="BL572" s="9"/>
      <c r="BM572" s="9"/>
      <c r="BN572" s="9"/>
      <c r="BO572" s="9"/>
      <c r="BP572" s="9"/>
      <c r="BQ572" s="9"/>
      <c r="BR572" s="9"/>
      <c r="BS572" s="9"/>
      <c r="BT572" s="9"/>
      <c r="BU572" s="9"/>
      <c r="BV572" s="9"/>
      <c r="BW572" s="9"/>
      <c r="BX572" s="9"/>
      <c r="BY572" s="9"/>
      <c r="BZ572" s="9"/>
      <c r="CA572" s="9"/>
      <c r="CB572" s="9"/>
      <c r="CC572" s="9"/>
      <c r="CD572" s="9"/>
      <c r="CE572" s="9"/>
      <c r="CF572" s="9"/>
      <c r="CG572" s="9"/>
      <c r="CH572" s="9"/>
      <c r="CI572" s="9"/>
      <c r="CJ572" s="9"/>
      <c r="CK572" s="9"/>
      <c r="CL572" s="9"/>
      <c r="CM572" s="9"/>
      <c r="CN572" s="9"/>
      <c r="CO572" s="9"/>
      <c r="CP572" s="9"/>
      <c r="CQ572" s="9"/>
      <c r="CR572" s="9"/>
      <c r="CS572" s="9"/>
      <c r="CT572" s="9"/>
      <c r="CU572" s="9"/>
      <c r="CV572" s="9"/>
      <c r="CW572" s="9"/>
      <c r="CX572" s="9"/>
      <c r="CY572" s="9"/>
      <c r="CZ572" s="9"/>
      <c r="DA572" s="9"/>
      <c r="DB572" s="9"/>
      <c r="DC572" s="9"/>
      <c r="DD572" s="9"/>
      <c r="DE572" s="9"/>
      <c r="DF572" s="9"/>
      <c r="DG572" s="9"/>
      <c r="DH572" s="9"/>
      <c r="DI572" s="9"/>
      <c r="DJ572" s="9"/>
      <c r="DK572" s="9"/>
      <c r="DL572" s="9"/>
      <c r="DM572" s="9"/>
      <c r="DN572" s="9"/>
      <c r="DO572" s="9"/>
      <c r="DP572" s="9"/>
      <c r="DQ572" s="9"/>
      <c r="DR572" s="9"/>
      <c r="DS572" s="9"/>
      <c r="DT572" s="9"/>
      <c r="DU572" s="9"/>
      <c r="DV572" s="9"/>
      <c r="DW572" s="9"/>
      <c r="DX572" s="9"/>
      <c r="DY572" s="9"/>
      <c r="DZ572" s="9"/>
      <c r="EA572" s="9"/>
      <c r="EB572" s="9"/>
      <c r="EC572" s="9"/>
      <c r="ED572" s="9"/>
      <c r="EE572" s="9"/>
      <c r="EF572" s="9"/>
      <c r="EG572" s="9"/>
    </row>
    <row r="573" ht="15.75" customHeight="1">
      <c r="C573" s="8">
        <v>1.0000000000000007</v>
      </c>
      <c r="D573" s="9">
        <v>1.0000000000000007</v>
      </c>
      <c r="E573" s="9"/>
      <c r="F573" s="9">
        <v>1.0000000000000004</v>
      </c>
      <c r="G573" s="9">
        <v>0.9859999999999999</v>
      </c>
      <c r="H573" s="9">
        <v>0.9990000000000006</v>
      </c>
      <c r="I573" s="9"/>
      <c r="J573" s="9"/>
      <c r="K573" s="9"/>
      <c r="L573" s="9"/>
      <c r="M573" s="9"/>
      <c r="N573" s="9"/>
      <c r="O573" s="9">
        <v>0.9990000000000007</v>
      </c>
      <c r="P573" s="9">
        <v>0.9980000000000007</v>
      </c>
      <c r="Q573" s="9">
        <v>1.0000000000000004</v>
      </c>
      <c r="R573" s="10"/>
      <c r="S573" s="9">
        <v>1.0</v>
      </c>
      <c r="T573" s="9">
        <v>1.0000000000000007</v>
      </c>
      <c r="U573" s="10"/>
      <c r="V573" s="9">
        <v>1.0050000000000001</v>
      </c>
      <c r="W573" s="9">
        <v>1.0000000000000007</v>
      </c>
      <c r="X573" s="10"/>
      <c r="Y573" s="9">
        <v>0.9890000000000003</v>
      </c>
      <c r="Z573" s="9">
        <v>1.0000000000000004</v>
      </c>
      <c r="AA573" s="10"/>
      <c r="AB573" s="9">
        <v>1.0080000000000005</v>
      </c>
      <c r="AC573" s="9">
        <v>1.0000000000000007</v>
      </c>
      <c r="AD573" s="10"/>
      <c r="AE573" s="9">
        <v>0.9700000000000006</v>
      </c>
      <c r="AF573" s="9"/>
      <c r="AG573" s="9">
        <v>1.0000000000000007</v>
      </c>
      <c r="AH573" s="9">
        <v>1.0160000000000002</v>
      </c>
      <c r="AI573" s="9"/>
      <c r="AJ573" s="9">
        <v>1.0000000000000007</v>
      </c>
      <c r="AK573" s="9">
        <v>0.9940000000000007</v>
      </c>
      <c r="AL573" s="9">
        <v>1.0000000000000004</v>
      </c>
      <c r="AM573" s="9"/>
      <c r="AN573" s="9">
        <v>1.0000000000000004</v>
      </c>
      <c r="AO573" s="9"/>
      <c r="AP573" s="9"/>
      <c r="AQ573" s="9">
        <v>1.0000000000000004</v>
      </c>
      <c r="AR573" s="9"/>
      <c r="AS573" s="9">
        <v>1.0000000000000004</v>
      </c>
      <c r="AT573" s="9"/>
      <c r="AU573" s="9"/>
      <c r="AV573" s="9">
        <v>0.9910000000000004</v>
      </c>
      <c r="AW573" s="9"/>
      <c r="AX573" s="9">
        <v>1.0000000000000007</v>
      </c>
      <c r="AY573" s="9">
        <v>0.9680000000000005</v>
      </c>
      <c r="AZ573" s="9"/>
      <c r="BA573" s="9">
        <v>0.9950000000000006</v>
      </c>
      <c r="BB573" s="9"/>
      <c r="BC573" s="9">
        <v>1.0000000000000007</v>
      </c>
      <c r="BD573" s="9"/>
      <c r="BE573" s="9"/>
      <c r="BF573" s="9"/>
      <c r="BG573" s="9"/>
      <c r="BH573" s="9"/>
      <c r="BI573" s="9"/>
      <c r="BJ573" s="9"/>
      <c r="BK573" s="9"/>
      <c r="BL573" s="9"/>
      <c r="BM573" s="9"/>
      <c r="BN573" s="9"/>
      <c r="BO573" s="9"/>
      <c r="BP573" s="9"/>
      <c r="BQ573" s="9"/>
      <c r="BR573" s="9"/>
      <c r="BS573" s="9"/>
      <c r="BT573" s="9"/>
      <c r="BU573" s="9"/>
      <c r="BV573" s="9"/>
      <c r="BW573" s="9"/>
      <c r="BX573" s="9"/>
      <c r="BY573" s="9"/>
      <c r="BZ573" s="9"/>
      <c r="CA573" s="9"/>
      <c r="CB573" s="9"/>
      <c r="CC573" s="9"/>
      <c r="CD573" s="9"/>
      <c r="CE573" s="9"/>
      <c r="CF573" s="9"/>
      <c r="CG573" s="9"/>
      <c r="CH573" s="9"/>
      <c r="CI573" s="9"/>
      <c r="CJ573" s="9"/>
      <c r="CK573" s="9"/>
      <c r="CL573" s="9"/>
      <c r="CM573" s="9"/>
      <c r="CN573" s="9"/>
      <c r="CO573" s="9"/>
      <c r="CP573" s="9"/>
      <c r="CQ573" s="9"/>
      <c r="CR573" s="9"/>
      <c r="CS573" s="9"/>
      <c r="CT573" s="9"/>
      <c r="CU573" s="9"/>
      <c r="CV573" s="9"/>
      <c r="CW573" s="9"/>
      <c r="CX573" s="9"/>
      <c r="CY573" s="9"/>
      <c r="CZ573" s="9"/>
      <c r="DA573" s="9"/>
      <c r="DB573" s="9"/>
      <c r="DC573" s="9"/>
      <c r="DD573" s="9"/>
      <c r="DE573" s="9"/>
      <c r="DF573" s="9"/>
      <c r="DG573" s="9"/>
      <c r="DH573" s="9"/>
      <c r="DI573" s="9"/>
      <c r="DJ573" s="9"/>
      <c r="DK573" s="9"/>
      <c r="DL573" s="9"/>
      <c r="DM573" s="9"/>
      <c r="DN573" s="9"/>
      <c r="DO573" s="9"/>
      <c r="DP573" s="9"/>
      <c r="DQ573" s="9"/>
      <c r="DR573" s="9"/>
      <c r="DS573" s="9"/>
      <c r="DT573" s="9"/>
      <c r="DU573" s="9"/>
      <c r="DV573" s="9"/>
      <c r="DW573" s="9"/>
      <c r="DX573" s="9"/>
      <c r="DY573" s="9"/>
      <c r="DZ573" s="9"/>
      <c r="EA573" s="9"/>
      <c r="EB573" s="9"/>
      <c r="EC573" s="9"/>
      <c r="ED573" s="9"/>
      <c r="EE573" s="9"/>
      <c r="EF573" s="9"/>
      <c r="EG573" s="9"/>
    </row>
    <row r="574" ht="15.75" customHeight="1">
      <c r="C574" s="8">
        <v>1.0000000000000007</v>
      </c>
      <c r="D574" s="9">
        <v>1.0000000000000007</v>
      </c>
      <c r="E574" s="9"/>
      <c r="F574" s="9">
        <v>1.0000000000000004</v>
      </c>
      <c r="G574" s="9">
        <v>0.9859999999999999</v>
      </c>
      <c r="H574" s="9">
        <v>0.9990000000000006</v>
      </c>
      <c r="I574" s="9"/>
      <c r="J574" s="9"/>
      <c r="K574" s="9"/>
      <c r="L574" s="9"/>
      <c r="M574" s="9"/>
      <c r="N574" s="9"/>
      <c r="O574" s="9">
        <v>0.9990000000000007</v>
      </c>
      <c r="P574" s="9">
        <v>0.9980000000000007</v>
      </c>
      <c r="Q574" s="9">
        <v>1.0000000000000004</v>
      </c>
      <c r="R574" s="10"/>
      <c r="S574" s="9">
        <v>1.0</v>
      </c>
      <c r="T574" s="9">
        <v>1.0000000000000007</v>
      </c>
      <c r="U574" s="10"/>
      <c r="V574" s="9">
        <v>1.0050000000000001</v>
      </c>
      <c r="W574" s="9">
        <v>1.0000000000000007</v>
      </c>
      <c r="X574" s="10"/>
      <c r="Y574" s="9">
        <v>0.9890000000000003</v>
      </c>
      <c r="Z574" s="9">
        <v>1.0000000000000004</v>
      </c>
      <c r="AA574" s="10"/>
      <c r="AB574" s="9">
        <v>1.0080000000000005</v>
      </c>
      <c r="AC574" s="9">
        <v>1.0000000000000007</v>
      </c>
      <c r="AD574" s="10"/>
      <c r="AE574" s="9">
        <v>0.9700000000000006</v>
      </c>
      <c r="AF574" s="9"/>
      <c r="AG574" s="9">
        <v>1.0000000000000007</v>
      </c>
      <c r="AH574" s="9">
        <v>1.0160000000000002</v>
      </c>
      <c r="AI574" s="9"/>
      <c r="AJ574" s="9">
        <v>1.0000000000000007</v>
      </c>
      <c r="AK574" s="9">
        <v>0.9940000000000007</v>
      </c>
      <c r="AL574" s="9">
        <v>1.0000000000000004</v>
      </c>
      <c r="AM574" s="9"/>
      <c r="AN574" s="9">
        <v>1.0000000000000004</v>
      </c>
      <c r="AO574" s="9"/>
      <c r="AP574" s="9"/>
      <c r="AQ574" s="9">
        <v>1.0000000000000004</v>
      </c>
      <c r="AR574" s="9"/>
      <c r="AS574" s="9">
        <v>1.0000000000000004</v>
      </c>
      <c r="AT574" s="9"/>
      <c r="AU574" s="9"/>
      <c r="AV574" s="9">
        <v>0.9910000000000004</v>
      </c>
      <c r="AW574" s="9"/>
      <c r="AX574" s="9">
        <v>1.0000000000000007</v>
      </c>
      <c r="AY574" s="9">
        <v>0.9680000000000005</v>
      </c>
      <c r="AZ574" s="9"/>
      <c r="BA574" s="9">
        <v>0.9950000000000006</v>
      </c>
      <c r="BB574" s="9"/>
      <c r="BC574" s="9">
        <v>1.0000000000000007</v>
      </c>
      <c r="BD574" s="9"/>
      <c r="BE574" s="9"/>
      <c r="BF574" s="9"/>
      <c r="BG574" s="9"/>
      <c r="BH574" s="9"/>
      <c r="BI574" s="9"/>
      <c r="BJ574" s="9"/>
      <c r="BK574" s="9"/>
      <c r="BL574" s="9"/>
      <c r="BM574" s="9"/>
      <c r="BN574" s="9"/>
      <c r="BO574" s="9"/>
      <c r="BP574" s="9"/>
      <c r="BQ574" s="9"/>
      <c r="BR574" s="9"/>
      <c r="BS574" s="9"/>
      <c r="BT574" s="9"/>
      <c r="BU574" s="9"/>
      <c r="BV574" s="9"/>
      <c r="BW574" s="9"/>
      <c r="BX574" s="9"/>
      <c r="BY574" s="9"/>
      <c r="BZ574" s="9"/>
      <c r="CA574" s="9"/>
      <c r="CB574" s="9"/>
      <c r="CC574" s="9"/>
      <c r="CD574" s="9"/>
      <c r="CE574" s="9"/>
      <c r="CF574" s="9"/>
      <c r="CG574" s="9"/>
      <c r="CH574" s="9"/>
      <c r="CI574" s="9"/>
      <c r="CJ574" s="9"/>
      <c r="CK574" s="9"/>
      <c r="CL574" s="9"/>
      <c r="CM574" s="9"/>
      <c r="CN574" s="9"/>
      <c r="CO574" s="9"/>
      <c r="CP574" s="9"/>
      <c r="CQ574" s="9"/>
      <c r="CR574" s="9"/>
      <c r="CS574" s="9"/>
      <c r="CT574" s="9"/>
      <c r="CU574" s="9"/>
      <c r="CV574" s="9"/>
      <c r="CW574" s="9"/>
      <c r="CX574" s="9"/>
      <c r="CY574" s="9"/>
      <c r="CZ574" s="9"/>
      <c r="DA574" s="9"/>
      <c r="DB574" s="9"/>
      <c r="DC574" s="9"/>
      <c r="DD574" s="9"/>
      <c r="DE574" s="9"/>
      <c r="DF574" s="9"/>
      <c r="DG574" s="9"/>
      <c r="DH574" s="9"/>
      <c r="DI574" s="9"/>
      <c r="DJ574" s="9"/>
      <c r="DK574" s="9"/>
      <c r="DL574" s="9"/>
      <c r="DM574" s="9"/>
      <c r="DN574" s="9"/>
      <c r="DO574" s="9"/>
      <c r="DP574" s="9"/>
      <c r="DQ574" s="9"/>
      <c r="DR574" s="9"/>
      <c r="DS574" s="9"/>
      <c r="DT574" s="9"/>
      <c r="DU574" s="9"/>
      <c r="DV574" s="9"/>
      <c r="DW574" s="9"/>
      <c r="DX574" s="9"/>
      <c r="DY574" s="9"/>
      <c r="DZ574" s="9"/>
      <c r="EA574" s="9"/>
      <c r="EB574" s="9"/>
      <c r="EC574" s="9"/>
      <c r="ED574" s="9"/>
      <c r="EE574" s="9"/>
      <c r="EF574" s="9"/>
      <c r="EG574" s="9"/>
    </row>
    <row r="575" ht="15.75" customHeight="1">
      <c r="C575" s="8">
        <v>1.0000000000000007</v>
      </c>
      <c r="D575" s="9">
        <v>1.0000000000000007</v>
      </c>
      <c r="E575" s="9"/>
      <c r="F575" s="9">
        <v>1.0000000000000004</v>
      </c>
      <c r="G575" s="9">
        <v>0.9859999999999999</v>
      </c>
      <c r="H575" s="9">
        <v>0.9990000000000006</v>
      </c>
      <c r="I575" s="9"/>
      <c r="J575" s="9"/>
      <c r="K575" s="9"/>
      <c r="L575" s="9"/>
      <c r="M575" s="9"/>
      <c r="N575" s="9"/>
      <c r="O575" s="9">
        <v>0.9990000000000007</v>
      </c>
      <c r="P575" s="9">
        <v>0.9980000000000007</v>
      </c>
      <c r="Q575" s="9">
        <v>1.0000000000000004</v>
      </c>
      <c r="R575" s="10"/>
      <c r="S575" s="9">
        <v>1.0</v>
      </c>
      <c r="T575" s="9">
        <v>1.0000000000000007</v>
      </c>
      <c r="U575" s="10"/>
      <c r="V575" s="9">
        <v>1.0050000000000001</v>
      </c>
      <c r="W575" s="9">
        <v>1.0000000000000007</v>
      </c>
      <c r="X575" s="10"/>
      <c r="Y575" s="9">
        <v>0.9890000000000003</v>
      </c>
      <c r="Z575" s="9">
        <v>1.0000000000000004</v>
      </c>
      <c r="AA575" s="10"/>
      <c r="AB575" s="9">
        <v>1.0080000000000005</v>
      </c>
      <c r="AC575" s="9">
        <v>1.0000000000000007</v>
      </c>
      <c r="AD575" s="10"/>
      <c r="AE575" s="9">
        <v>0.9700000000000006</v>
      </c>
      <c r="AF575" s="9"/>
      <c r="AG575" s="9">
        <v>1.0000000000000007</v>
      </c>
      <c r="AH575" s="9">
        <v>1.0160000000000002</v>
      </c>
      <c r="AI575" s="9"/>
      <c r="AJ575" s="9">
        <v>1.0000000000000007</v>
      </c>
      <c r="AK575" s="9">
        <v>0.9940000000000007</v>
      </c>
      <c r="AL575" s="9">
        <v>1.0000000000000004</v>
      </c>
      <c r="AM575" s="9"/>
      <c r="AN575" s="9">
        <v>1.0000000000000004</v>
      </c>
      <c r="AO575" s="9"/>
      <c r="AP575" s="9"/>
      <c r="AQ575" s="9">
        <v>1.0000000000000004</v>
      </c>
      <c r="AR575" s="9"/>
      <c r="AS575" s="9">
        <v>1.0000000000000004</v>
      </c>
      <c r="AT575" s="9"/>
      <c r="AU575" s="9"/>
      <c r="AV575" s="9">
        <v>0.9910000000000004</v>
      </c>
      <c r="AW575" s="9"/>
      <c r="AX575" s="9">
        <v>1.0000000000000007</v>
      </c>
      <c r="AY575" s="9">
        <v>0.9680000000000005</v>
      </c>
      <c r="AZ575" s="9"/>
      <c r="BA575" s="9">
        <v>0.9950000000000006</v>
      </c>
      <c r="BB575" s="9"/>
      <c r="BC575" s="9">
        <v>1.0000000000000007</v>
      </c>
      <c r="BD575" s="9"/>
      <c r="BE575" s="9"/>
      <c r="BF575" s="9"/>
      <c r="BG575" s="9"/>
      <c r="BH575" s="9"/>
      <c r="BI575" s="9"/>
      <c r="BJ575" s="9"/>
      <c r="BK575" s="9"/>
      <c r="BL575" s="9"/>
      <c r="BM575" s="9"/>
      <c r="BN575" s="9"/>
      <c r="BO575" s="9"/>
      <c r="BP575" s="9"/>
      <c r="BQ575" s="9"/>
      <c r="BR575" s="9"/>
      <c r="BS575" s="9"/>
      <c r="BT575" s="9"/>
      <c r="BU575" s="9"/>
      <c r="BV575" s="9"/>
      <c r="BW575" s="9"/>
      <c r="BX575" s="9"/>
      <c r="BY575" s="9"/>
      <c r="BZ575" s="9"/>
      <c r="CA575" s="9"/>
      <c r="CB575" s="9"/>
      <c r="CC575" s="9"/>
      <c r="CD575" s="9"/>
      <c r="CE575" s="9"/>
      <c r="CF575" s="9"/>
      <c r="CG575" s="9"/>
      <c r="CH575" s="9"/>
      <c r="CI575" s="9"/>
      <c r="CJ575" s="9"/>
      <c r="CK575" s="9"/>
      <c r="CL575" s="9"/>
      <c r="CM575" s="9"/>
      <c r="CN575" s="9"/>
      <c r="CO575" s="9"/>
      <c r="CP575" s="9"/>
      <c r="CQ575" s="9"/>
      <c r="CR575" s="9"/>
      <c r="CS575" s="9"/>
      <c r="CT575" s="9"/>
      <c r="CU575" s="9"/>
      <c r="CV575" s="9"/>
      <c r="CW575" s="9"/>
      <c r="CX575" s="9"/>
      <c r="CY575" s="9"/>
      <c r="CZ575" s="9"/>
      <c r="DA575" s="9"/>
      <c r="DB575" s="9"/>
      <c r="DC575" s="9"/>
      <c r="DD575" s="9"/>
      <c r="DE575" s="9"/>
      <c r="DF575" s="9"/>
      <c r="DG575" s="9"/>
      <c r="DH575" s="9"/>
      <c r="DI575" s="9"/>
      <c r="DJ575" s="9"/>
      <c r="DK575" s="9"/>
      <c r="DL575" s="9"/>
      <c r="DM575" s="9"/>
      <c r="DN575" s="9"/>
      <c r="DO575" s="9"/>
      <c r="DP575" s="9"/>
      <c r="DQ575" s="9"/>
      <c r="DR575" s="9"/>
      <c r="DS575" s="9"/>
      <c r="DT575" s="9"/>
      <c r="DU575" s="9"/>
      <c r="DV575" s="9"/>
      <c r="DW575" s="9"/>
      <c r="DX575" s="9"/>
      <c r="DY575" s="9"/>
      <c r="DZ575" s="9"/>
      <c r="EA575" s="9"/>
      <c r="EB575" s="9"/>
      <c r="EC575" s="9"/>
      <c r="ED575" s="9"/>
      <c r="EE575" s="9"/>
      <c r="EF575" s="9"/>
      <c r="EG575" s="9"/>
    </row>
    <row r="576" ht="15.75" customHeight="1">
      <c r="C576" s="8">
        <v>1.0000000000000007</v>
      </c>
      <c r="D576" s="9">
        <v>1.0000000000000007</v>
      </c>
      <c r="E576" s="9"/>
      <c r="F576" s="9">
        <v>1.0000000000000004</v>
      </c>
      <c r="G576" s="9">
        <v>0.9859999999999999</v>
      </c>
      <c r="H576" s="9">
        <v>0.9990000000000006</v>
      </c>
      <c r="I576" s="9"/>
      <c r="J576" s="9"/>
      <c r="K576" s="9"/>
      <c r="L576" s="9"/>
      <c r="M576" s="9"/>
      <c r="N576" s="9"/>
      <c r="O576" s="9">
        <v>0.9990000000000007</v>
      </c>
      <c r="P576" s="9">
        <v>0.9980000000000007</v>
      </c>
      <c r="Q576" s="9">
        <v>1.0000000000000004</v>
      </c>
      <c r="R576" s="10"/>
      <c r="S576" s="9">
        <v>1.0</v>
      </c>
      <c r="T576" s="9">
        <v>1.0000000000000007</v>
      </c>
      <c r="U576" s="10"/>
      <c r="V576" s="9">
        <v>1.0050000000000001</v>
      </c>
      <c r="W576" s="9">
        <v>1.0000000000000007</v>
      </c>
      <c r="X576" s="10"/>
      <c r="Y576" s="9">
        <v>0.9890000000000003</v>
      </c>
      <c r="Z576" s="9">
        <v>1.0000000000000004</v>
      </c>
      <c r="AA576" s="10"/>
      <c r="AB576" s="9">
        <v>1.0080000000000005</v>
      </c>
      <c r="AC576" s="9">
        <v>1.0000000000000007</v>
      </c>
      <c r="AD576" s="10"/>
      <c r="AE576" s="9">
        <v>0.9700000000000006</v>
      </c>
      <c r="AF576" s="9"/>
      <c r="AG576" s="9">
        <v>1.0000000000000007</v>
      </c>
      <c r="AH576" s="9">
        <v>1.0160000000000002</v>
      </c>
      <c r="AI576" s="9"/>
      <c r="AJ576" s="9">
        <v>1.0000000000000007</v>
      </c>
      <c r="AK576" s="9">
        <v>0.9940000000000007</v>
      </c>
      <c r="AL576" s="9">
        <v>1.0000000000000004</v>
      </c>
      <c r="AM576" s="9"/>
      <c r="AN576" s="9">
        <v>1.0000000000000004</v>
      </c>
      <c r="AO576" s="9"/>
      <c r="AP576" s="9"/>
      <c r="AQ576" s="9">
        <v>1.0000000000000004</v>
      </c>
      <c r="AR576" s="9"/>
      <c r="AS576" s="9">
        <v>1.0000000000000004</v>
      </c>
      <c r="AT576" s="9"/>
      <c r="AU576" s="9"/>
      <c r="AV576" s="9">
        <v>0.9910000000000004</v>
      </c>
      <c r="AW576" s="9"/>
      <c r="AX576" s="9">
        <v>1.0000000000000007</v>
      </c>
      <c r="AY576" s="9">
        <v>0.9680000000000005</v>
      </c>
      <c r="AZ576" s="9"/>
      <c r="BA576" s="9">
        <v>0.9950000000000006</v>
      </c>
      <c r="BB576" s="9"/>
      <c r="BC576" s="9">
        <v>1.0000000000000007</v>
      </c>
      <c r="BD576" s="9"/>
      <c r="BE576" s="9"/>
      <c r="BF576" s="9"/>
      <c r="BG576" s="9"/>
      <c r="BH576" s="9"/>
      <c r="BI576" s="9"/>
      <c r="BJ576" s="9"/>
      <c r="BK576" s="9"/>
      <c r="BL576" s="9"/>
      <c r="BM576" s="9"/>
      <c r="BN576" s="9"/>
      <c r="BO576" s="9"/>
      <c r="BP576" s="9"/>
      <c r="BQ576" s="9"/>
      <c r="BR576" s="9"/>
      <c r="BS576" s="9"/>
      <c r="BT576" s="9"/>
      <c r="BU576" s="9"/>
      <c r="BV576" s="9"/>
      <c r="BW576" s="9"/>
      <c r="BX576" s="9"/>
      <c r="BY576" s="9"/>
      <c r="BZ576" s="9"/>
      <c r="CA576" s="9"/>
      <c r="CB576" s="9"/>
      <c r="CC576" s="9"/>
      <c r="CD576" s="9"/>
      <c r="CE576" s="9"/>
      <c r="CF576" s="9"/>
      <c r="CG576" s="9"/>
      <c r="CH576" s="9"/>
      <c r="CI576" s="9"/>
      <c r="CJ576" s="9"/>
      <c r="CK576" s="9"/>
      <c r="CL576" s="9"/>
      <c r="CM576" s="9"/>
      <c r="CN576" s="9"/>
      <c r="CO576" s="9"/>
      <c r="CP576" s="9"/>
      <c r="CQ576" s="9"/>
      <c r="CR576" s="9"/>
      <c r="CS576" s="9"/>
      <c r="CT576" s="9"/>
      <c r="CU576" s="9"/>
      <c r="CV576" s="9"/>
      <c r="CW576" s="9"/>
      <c r="CX576" s="9"/>
      <c r="CY576" s="9"/>
      <c r="CZ576" s="9"/>
      <c r="DA576" s="9"/>
      <c r="DB576" s="9"/>
      <c r="DC576" s="9"/>
      <c r="DD576" s="9"/>
      <c r="DE576" s="9"/>
      <c r="DF576" s="9"/>
      <c r="DG576" s="9"/>
      <c r="DH576" s="9"/>
      <c r="DI576" s="9"/>
      <c r="DJ576" s="9"/>
      <c r="DK576" s="9"/>
      <c r="DL576" s="9"/>
      <c r="DM576" s="9"/>
      <c r="DN576" s="9"/>
      <c r="DO576" s="9"/>
      <c r="DP576" s="9"/>
      <c r="DQ576" s="9"/>
      <c r="DR576" s="9"/>
      <c r="DS576" s="9"/>
      <c r="DT576" s="9"/>
      <c r="DU576" s="9"/>
      <c r="DV576" s="9"/>
      <c r="DW576" s="9"/>
      <c r="DX576" s="9"/>
      <c r="DY576" s="9"/>
      <c r="DZ576" s="9"/>
      <c r="EA576" s="9"/>
      <c r="EB576" s="9"/>
      <c r="EC576" s="9"/>
      <c r="ED576" s="9"/>
      <c r="EE576" s="9"/>
      <c r="EF576" s="9"/>
      <c r="EG576" s="9"/>
    </row>
    <row r="577" ht="15.75" customHeight="1">
      <c r="C577" s="8">
        <v>1.0000000000000007</v>
      </c>
      <c r="D577" s="9">
        <v>1.0000000000000007</v>
      </c>
      <c r="E577" s="9"/>
      <c r="F577" s="9">
        <v>1.0000000000000004</v>
      </c>
      <c r="G577" s="9">
        <v>0.9859999999999999</v>
      </c>
      <c r="H577" s="9">
        <v>0.9990000000000006</v>
      </c>
      <c r="I577" s="9"/>
      <c r="J577" s="9"/>
      <c r="K577" s="9"/>
      <c r="L577" s="9"/>
      <c r="M577" s="9"/>
      <c r="N577" s="9"/>
      <c r="O577" s="9">
        <v>0.9990000000000007</v>
      </c>
      <c r="P577" s="9">
        <v>0.9980000000000007</v>
      </c>
      <c r="Q577" s="9">
        <v>1.0000000000000004</v>
      </c>
      <c r="R577" s="10"/>
      <c r="S577" s="9">
        <v>1.0</v>
      </c>
      <c r="T577" s="9">
        <v>1.0000000000000007</v>
      </c>
      <c r="U577" s="10"/>
      <c r="V577" s="9">
        <v>1.0050000000000001</v>
      </c>
      <c r="W577" s="9">
        <v>1.0000000000000007</v>
      </c>
      <c r="X577" s="10"/>
      <c r="Y577" s="9">
        <v>0.9890000000000003</v>
      </c>
      <c r="Z577" s="9">
        <v>1.0000000000000004</v>
      </c>
      <c r="AA577" s="10"/>
      <c r="AB577" s="9">
        <v>1.0080000000000005</v>
      </c>
      <c r="AC577" s="9">
        <v>1.0000000000000007</v>
      </c>
      <c r="AD577" s="10"/>
      <c r="AE577" s="9">
        <v>0.9700000000000006</v>
      </c>
      <c r="AF577" s="9"/>
      <c r="AG577" s="9">
        <v>1.0000000000000007</v>
      </c>
      <c r="AH577" s="9">
        <v>1.0160000000000002</v>
      </c>
      <c r="AI577" s="9"/>
      <c r="AJ577" s="9">
        <v>1.0000000000000007</v>
      </c>
      <c r="AK577" s="9">
        <v>0.9940000000000007</v>
      </c>
      <c r="AL577" s="9">
        <v>1.0000000000000004</v>
      </c>
      <c r="AM577" s="9"/>
      <c r="AN577" s="9">
        <v>1.0000000000000004</v>
      </c>
      <c r="AO577" s="9"/>
      <c r="AP577" s="9"/>
      <c r="AQ577" s="9">
        <v>1.0000000000000004</v>
      </c>
      <c r="AR577" s="9"/>
      <c r="AS577" s="9">
        <v>1.0000000000000004</v>
      </c>
      <c r="AT577" s="9"/>
      <c r="AU577" s="9"/>
      <c r="AV577" s="9">
        <v>0.9910000000000004</v>
      </c>
      <c r="AW577" s="9"/>
      <c r="AX577" s="9">
        <v>1.0000000000000007</v>
      </c>
      <c r="AY577" s="9">
        <v>0.9680000000000005</v>
      </c>
      <c r="AZ577" s="9"/>
      <c r="BA577" s="9">
        <v>0.9950000000000006</v>
      </c>
      <c r="BB577" s="9"/>
      <c r="BC577" s="9">
        <v>1.0000000000000007</v>
      </c>
      <c r="BD577" s="9"/>
      <c r="BE577" s="9"/>
      <c r="BF577" s="9"/>
      <c r="BG577" s="9"/>
      <c r="BH577" s="9"/>
      <c r="BI577" s="9"/>
      <c r="BJ577" s="9"/>
      <c r="BK577" s="9"/>
      <c r="BL577" s="9"/>
      <c r="BM577" s="9"/>
      <c r="BN577" s="9"/>
      <c r="BO577" s="9"/>
      <c r="BP577" s="9"/>
      <c r="BQ577" s="9"/>
      <c r="BR577" s="9"/>
      <c r="BS577" s="9"/>
      <c r="BT577" s="9"/>
      <c r="BU577" s="9"/>
      <c r="BV577" s="9"/>
      <c r="BW577" s="9"/>
      <c r="BX577" s="9"/>
      <c r="BY577" s="9"/>
      <c r="BZ577" s="9"/>
      <c r="CA577" s="9"/>
      <c r="CB577" s="9"/>
      <c r="CC577" s="9"/>
      <c r="CD577" s="9"/>
      <c r="CE577" s="9"/>
      <c r="CF577" s="9"/>
      <c r="CG577" s="9"/>
      <c r="CH577" s="9"/>
      <c r="CI577" s="9"/>
      <c r="CJ577" s="9"/>
      <c r="CK577" s="9"/>
      <c r="CL577" s="9"/>
      <c r="CM577" s="9"/>
      <c r="CN577" s="9"/>
      <c r="CO577" s="9"/>
      <c r="CP577" s="9"/>
      <c r="CQ577" s="9"/>
      <c r="CR577" s="9"/>
      <c r="CS577" s="9"/>
      <c r="CT577" s="9"/>
      <c r="CU577" s="9"/>
      <c r="CV577" s="9"/>
      <c r="CW577" s="9"/>
      <c r="CX577" s="9"/>
      <c r="CY577" s="9"/>
      <c r="CZ577" s="9"/>
      <c r="DA577" s="9"/>
      <c r="DB577" s="9"/>
      <c r="DC577" s="9"/>
      <c r="DD577" s="9"/>
      <c r="DE577" s="9"/>
      <c r="DF577" s="9"/>
      <c r="DG577" s="9"/>
      <c r="DH577" s="9"/>
      <c r="DI577" s="9"/>
      <c r="DJ577" s="9"/>
      <c r="DK577" s="9"/>
      <c r="DL577" s="9"/>
      <c r="DM577" s="9"/>
      <c r="DN577" s="9"/>
      <c r="DO577" s="9"/>
      <c r="DP577" s="9"/>
      <c r="DQ577" s="9"/>
      <c r="DR577" s="9"/>
      <c r="DS577" s="9"/>
      <c r="DT577" s="9"/>
      <c r="DU577" s="9"/>
      <c r="DV577" s="9"/>
      <c r="DW577" s="9"/>
      <c r="DX577" s="9"/>
      <c r="DY577" s="9"/>
      <c r="DZ577" s="9"/>
      <c r="EA577" s="9"/>
      <c r="EB577" s="9"/>
      <c r="EC577" s="9"/>
      <c r="ED577" s="9"/>
      <c r="EE577" s="9"/>
      <c r="EF577" s="9"/>
      <c r="EG577" s="9"/>
    </row>
    <row r="578" ht="15.75" customHeight="1">
      <c r="C578" s="8">
        <v>1.0000000000000007</v>
      </c>
      <c r="D578" s="9">
        <v>1.0000000000000007</v>
      </c>
      <c r="E578" s="9"/>
      <c r="F578" s="9">
        <v>1.0000000000000004</v>
      </c>
      <c r="G578" s="9">
        <v>0.9859999999999999</v>
      </c>
      <c r="H578" s="9">
        <v>0.9990000000000006</v>
      </c>
      <c r="I578" s="9"/>
      <c r="J578" s="9"/>
      <c r="K578" s="9"/>
      <c r="L578" s="9"/>
      <c r="M578" s="9"/>
      <c r="N578" s="9"/>
      <c r="O578" s="9">
        <v>0.9990000000000007</v>
      </c>
      <c r="P578" s="9">
        <v>0.9980000000000007</v>
      </c>
      <c r="Q578" s="9">
        <v>1.0000000000000004</v>
      </c>
      <c r="R578" s="10"/>
      <c r="S578" s="9">
        <v>1.0</v>
      </c>
      <c r="T578" s="9">
        <v>1.0000000000000007</v>
      </c>
      <c r="U578" s="10"/>
      <c r="V578" s="9">
        <v>1.0050000000000001</v>
      </c>
      <c r="W578" s="9">
        <v>1.0000000000000007</v>
      </c>
      <c r="X578" s="10"/>
      <c r="Y578" s="9">
        <v>0.9890000000000003</v>
      </c>
      <c r="Z578" s="9">
        <v>1.0000000000000004</v>
      </c>
      <c r="AA578" s="10"/>
      <c r="AB578" s="9">
        <v>1.0080000000000005</v>
      </c>
      <c r="AC578" s="9">
        <v>1.0000000000000007</v>
      </c>
      <c r="AD578" s="10"/>
      <c r="AE578" s="9">
        <v>0.9700000000000006</v>
      </c>
      <c r="AF578" s="9"/>
      <c r="AG578" s="9">
        <v>1.0000000000000007</v>
      </c>
      <c r="AH578" s="9">
        <v>1.0160000000000002</v>
      </c>
      <c r="AI578" s="9"/>
      <c r="AJ578" s="9">
        <v>1.0000000000000007</v>
      </c>
      <c r="AK578" s="9">
        <v>0.9940000000000007</v>
      </c>
      <c r="AL578" s="9">
        <v>1.0000000000000004</v>
      </c>
      <c r="AM578" s="9"/>
      <c r="AN578" s="9">
        <v>1.0000000000000004</v>
      </c>
      <c r="AO578" s="9"/>
      <c r="AP578" s="9"/>
      <c r="AQ578" s="9">
        <v>1.0000000000000004</v>
      </c>
      <c r="AR578" s="9"/>
      <c r="AS578" s="9">
        <v>1.0000000000000004</v>
      </c>
      <c r="AT578" s="9"/>
      <c r="AU578" s="9"/>
      <c r="AV578" s="9">
        <v>0.9910000000000004</v>
      </c>
      <c r="AW578" s="9"/>
      <c r="AX578" s="9">
        <v>1.0000000000000007</v>
      </c>
      <c r="AY578" s="9">
        <v>0.9680000000000005</v>
      </c>
      <c r="AZ578" s="9"/>
      <c r="BA578" s="9">
        <v>0.9950000000000006</v>
      </c>
      <c r="BB578" s="9"/>
      <c r="BC578" s="9">
        <v>1.0000000000000007</v>
      </c>
      <c r="BD578" s="9"/>
      <c r="BE578" s="9"/>
      <c r="BF578" s="9"/>
      <c r="BG578" s="9"/>
      <c r="BH578" s="9"/>
      <c r="BI578" s="9"/>
      <c r="BJ578" s="9"/>
      <c r="BK578" s="9"/>
      <c r="BL578" s="9"/>
      <c r="BM578" s="9"/>
      <c r="BN578" s="9"/>
      <c r="BO578" s="9"/>
      <c r="BP578" s="9"/>
      <c r="BQ578" s="9"/>
      <c r="BR578" s="9"/>
      <c r="BS578" s="9"/>
      <c r="BT578" s="9"/>
      <c r="BU578" s="9"/>
      <c r="BV578" s="9"/>
      <c r="BW578" s="9"/>
      <c r="BX578" s="9"/>
      <c r="BY578" s="9"/>
      <c r="BZ578" s="9"/>
      <c r="CA578" s="9"/>
      <c r="CB578" s="9"/>
      <c r="CC578" s="9"/>
      <c r="CD578" s="9"/>
      <c r="CE578" s="9"/>
      <c r="CF578" s="9"/>
      <c r="CG578" s="9"/>
      <c r="CH578" s="9"/>
      <c r="CI578" s="9"/>
      <c r="CJ578" s="9"/>
      <c r="CK578" s="9"/>
      <c r="CL578" s="9"/>
      <c r="CM578" s="9"/>
      <c r="CN578" s="9"/>
      <c r="CO578" s="9"/>
      <c r="CP578" s="9"/>
      <c r="CQ578" s="9"/>
      <c r="CR578" s="9"/>
      <c r="CS578" s="9"/>
      <c r="CT578" s="9"/>
      <c r="CU578" s="9"/>
      <c r="CV578" s="9"/>
      <c r="CW578" s="9"/>
      <c r="CX578" s="9"/>
      <c r="CY578" s="9"/>
      <c r="CZ578" s="9"/>
      <c r="DA578" s="9"/>
      <c r="DB578" s="9"/>
      <c r="DC578" s="9"/>
      <c r="DD578" s="9"/>
      <c r="DE578" s="9"/>
      <c r="DF578" s="9"/>
      <c r="DG578" s="9"/>
      <c r="DH578" s="9"/>
      <c r="DI578" s="9"/>
      <c r="DJ578" s="9"/>
      <c r="DK578" s="9"/>
      <c r="DL578" s="9"/>
      <c r="DM578" s="9"/>
      <c r="DN578" s="9"/>
      <c r="DO578" s="9"/>
      <c r="DP578" s="9"/>
      <c r="DQ578" s="9"/>
      <c r="DR578" s="9"/>
      <c r="DS578" s="9"/>
      <c r="DT578" s="9"/>
      <c r="DU578" s="9"/>
      <c r="DV578" s="9"/>
      <c r="DW578" s="9"/>
      <c r="DX578" s="9"/>
      <c r="DY578" s="9"/>
      <c r="DZ578" s="9"/>
      <c r="EA578" s="9"/>
      <c r="EB578" s="9"/>
      <c r="EC578" s="9"/>
      <c r="ED578" s="9"/>
      <c r="EE578" s="9"/>
      <c r="EF578" s="9"/>
      <c r="EG578" s="9"/>
    </row>
    <row r="579" ht="15.75" customHeight="1">
      <c r="C579" s="8">
        <v>1.0000000000000007</v>
      </c>
      <c r="D579" s="9">
        <v>1.0000000000000007</v>
      </c>
      <c r="E579" s="9"/>
      <c r="F579" s="9">
        <v>1.0000000000000004</v>
      </c>
      <c r="G579" s="9">
        <v>0.9859999999999999</v>
      </c>
      <c r="H579" s="9">
        <v>0.9990000000000006</v>
      </c>
      <c r="I579" s="9"/>
      <c r="J579" s="9"/>
      <c r="K579" s="9"/>
      <c r="L579" s="9"/>
      <c r="M579" s="9"/>
      <c r="N579" s="9"/>
      <c r="O579" s="9">
        <v>0.9990000000000007</v>
      </c>
      <c r="P579" s="9">
        <v>0.9980000000000007</v>
      </c>
      <c r="Q579" s="9">
        <v>1.0000000000000004</v>
      </c>
      <c r="R579" s="10"/>
      <c r="S579" s="9">
        <v>1.0</v>
      </c>
      <c r="T579" s="9">
        <v>1.0000000000000007</v>
      </c>
      <c r="U579" s="10"/>
      <c r="V579" s="9">
        <v>1.0050000000000001</v>
      </c>
      <c r="W579" s="9">
        <v>1.0000000000000007</v>
      </c>
      <c r="X579" s="10"/>
      <c r="Y579" s="9">
        <v>0.9890000000000003</v>
      </c>
      <c r="Z579" s="9">
        <v>1.0000000000000004</v>
      </c>
      <c r="AA579" s="10"/>
      <c r="AB579" s="9">
        <v>1.0080000000000005</v>
      </c>
      <c r="AC579" s="9">
        <v>1.0000000000000007</v>
      </c>
      <c r="AD579" s="10"/>
      <c r="AE579" s="9">
        <v>0.9700000000000006</v>
      </c>
      <c r="AF579" s="9"/>
      <c r="AG579" s="9">
        <v>1.0000000000000007</v>
      </c>
      <c r="AH579" s="9">
        <v>1.0160000000000002</v>
      </c>
      <c r="AI579" s="9"/>
      <c r="AJ579" s="9">
        <v>1.0000000000000007</v>
      </c>
      <c r="AK579" s="9">
        <v>0.9940000000000007</v>
      </c>
      <c r="AL579" s="9">
        <v>1.0000000000000004</v>
      </c>
      <c r="AM579" s="9"/>
      <c r="AN579" s="9">
        <v>1.0000000000000004</v>
      </c>
      <c r="AO579" s="9"/>
      <c r="AP579" s="9"/>
      <c r="AQ579" s="9">
        <v>1.0000000000000004</v>
      </c>
      <c r="AR579" s="9"/>
      <c r="AS579" s="9">
        <v>1.0000000000000004</v>
      </c>
      <c r="AT579" s="9"/>
      <c r="AU579" s="9"/>
      <c r="AV579" s="9">
        <v>0.9910000000000004</v>
      </c>
      <c r="AW579" s="9"/>
      <c r="AX579" s="9">
        <v>1.0000000000000007</v>
      </c>
      <c r="AY579" s="9">
        <v>0.9680000000000005</v>
      </c>
      <c r="AZ579" s="9"/>
      <c r="BA579" s="9">
        <v>0.9950000000000006</v>
      </c>
      <c r="BB579" s="9"/>
      <c r="BC579" s="9">
        <v>1.0000000000000007</v>
      </c>
      <c r="BD579" s="9"/>
      <c r="BE579" s="9"/>
      <c r="BF579" s="9"/>
      <c r="BG579" s="9"/>
      <c r="BH579" s="9"/>
      <c r="BI579" s="9"/>
      <c r="BJ579" s="9"/>
      <c r="BK579" s="9"/>
      <c r="BL579" s="9"/>
      <c r="BM579" s="9"/>
      <c r="BN579" s="9"/>
      <c r="BO579" s="9"/>
      <c r="BP579" s="9"/>
      <c r="BQ579" s="9"/>
      <c r="BR579" s="9"/>
      <c r="BS579" s="9"/>
      <c r="BT579" s="9"/>
      <c r="BU579" s="9"/>
      <c r="BV579" s="9"/>
      <c r="BW579" s="9"/>
      <c r="BX579" s="9"/>
      <c r="BY579" s="9"/>
      <c r="BZ579" s="9"/>
      <c r="CA579" s="9"/>
      <c r="CB579" s="9"/>
      <c r="CC579" s="9"/>
      <c r="CD579" s="9"/>
      <c r="CE579" s="9"/>
      <c r="CF579" s="9"/>
      <c r="CG579" s="9"/>
      <c r="CH579" s="9"/>
      <c r="CI579" s="9"/>
      <c r="CJ579" s="9"/>
      <c r="CK579" s="9"/>
      <c r="CL579" s="9"/>
      <c r="CM579" s="9"/>
      <c r="CN579" s="9"/>
      <c r="CO579" s="9"/>
      <c r="CP579" s="9"/>
      <c r="CQ579" s="9"/>
      <c r="CR579" s="9"/>
      <c r="CS579" s="9"/>
      <c r="CT579" s="9"/>
      <c r="CU579" s="9"/>
      <c r="CV579" s="9"/>
      <c r="CW579" s="9"/>
      <c r="CX579" s="9"/>
      <c r="CY579" s="9"/>
      <c r="CZ579" s="9"/>
      <c r="DA579" s="9"/>
      <c r="DB579" s="9"/>
      <c r="DC579" s="9"/>
      <c r="DD579" s="9"/>
      <c r="DE579" s="9"/>
      <c r="DF579" s="9"/>
      <c r="DG579" s="9"/>
      <c r="DH579" s="9"/>
      <c r="DI579" s="9"/>
      <c r="DJ579" s="9"/>
      <c r="DK579" s="9"/>
      <c r="DL579" s="9"/>
      <c r="DM579" s="9"/>
      <c r="DN579" s="9"/>
      <c r="DO579" s="9"/>
      <c r="DP579" s="9"/>
      <c r="DQ579" s="9"/>
      <c r="DR579" s="9"/>
      <c r="DS579" s="9"/>
      <c r="DT579" s="9"/>
      <c r="DU579" s="9"/>
      <c r="DV579" s="9"/>
      <c r="DW579" s="9"/>
      <c r="DX579" s="9"/>
      <c r="DY579" s="9"/>
      <c r="DZ579" s="9"/>
      <c r="EA579" s="9"/>
      <c r="EB579" s="9"/>
      <c r="EC579" s="9"/>
      <c r="ED579" s="9"/>
      <c r="EE579" s="9"/>
      <c r="EF579" s="9"/>
      <c r="EG579" s="9"/>
    </row>
    <row r="580" ht="15.75" customHeight="1">
      <c r="C580" s="8">
        <v>1.0000000000000007</v>
      </c>
      <c r="D580" s="9">
        <v>1.0000000000000007</v>
      </c>
      <c r="E580" s="9"/>
      <c r="F580" s="9">
        <v>1.0000000000000004</v>
      </c>
      <c r="G580" s="9">
        <v>0.9859999999999999</v>
      </c>
      <c r="H580" s="9">
        <v>0.9990000000000006</v>
      </c>
      <c r="I580" s="9"/>
      <c r="J580" s="9"/>
      <c r="K580" s="9"/>
      <c r="L580" s="9"/>
      <c r="M580" s="9"/>
      <c r="N580" s="9"/>
      <c r="O580" s="9">
        <v>0.9990000000000007</v>
      </c>
      <c r="P580" s="9">
        <v>0.9980000000000007</v>
      </c>
      <c r="Q580" s="9">
        <v>1.0000000000000004</v>
      </c>
      <c r="R580" s="10"/>
      <c r="S580" s="9">
        <v>1.0</v>
      </c>
      <c r="T580" s="9">
        <v>1.0000000000000007</v>
      </c>
      <c r="U580" s="10"/>
      <c r="V580" s="9">
        <v>1.0050000000000001</v>
      </c>
      <c r="W580" s="9">
        <v>1.0000000000000007</v>
      </c>
      <c r="X580" s="10"/>
      <c r="Y580" s="9">
        <v>0.9890000000000003</v>
      </c>
      <c r="Z580" s="9">
        <v>1.0000000000000004</v>
      </c>
      <c r="AA580" s="10"/>
      <c r="AB580" s="9">
        <v>1.0080000000000005</v>
      </c>
      <c r="AC580" s="9">
        <v>1.0000000000000007</v>
      </c>
      <c r="AD580" s="10"/>
      <c r="AE580" s="9">
        <v>0.9700000000000006</v>
      </c>
      <c r="AF580" s="9"/>
      <c r="AG580" s="9">
        <v>1.0000000000000007</v>
      </c>
      <c r="AH580" s="9">
        <v>1.0160000000000002</v>
      </c>
      <c r="AI580" s="9"/>
      <c r="AJ580" s="9">
        <v>1.0000000000000007</v>
      </c>
      <c r="AK580" s="9">
        <v>0.9940000000000007</v>
      </c>
      <c r="AL580" s="9">
        <v>1.0000000000000004</v>
      </c>
      <c r="AM580" s="9"/>
      <c r="AN580" s="9">
        <v>1.0000000000000004</v>
      </c>
      <c r="AO580" s="9"/>
      <c r="AP580" s="9"/>
      <c r="AQ580" s="9">
        <v>1.0000000000000004</v>
      </c>
      <c r="AR580" s="9"/>
      <c r="AS580" s="9">
        <v>1.0000000000000004</v>
      </c>
      <c r="AT580" s="9"/>
      <c r="AU580" s="9"/>
      <c r="AV580" s="9">
        <v>0.9910000000000004</v>
      </c>
      <c r="AW580" s="9"/>
      <c r="AX580" s="9">
        <v>1.0000000000000007</v>
      </c>
      <c r="AY580" s="9">
        <v>0.9680000000000005</v>
      </c>
      <c r="AZ580" s="9"/>
      <c r="BA580" s="9">
        <v>0.9950000000000006</v>
      </c>
      <c r="BB580" s="9"/>
      <c r="BC580" s="9">
        <v>1.0000000000000007</v>
      </c>
      <c r="BD580" s="9"/>
      <c r="BE580" s="9"/>
      <c r="BF580" s="9"/>
      <c r="BG580" s="9"/>
      <c r="BH580" s="9"/>
      <c r="BI580" s="9"/>
      <c r="BJ580" s="9"/>
      <c r="BK580" s="9"/>
      <c r="BL580" s="9"/>
      <c r="BM580" s="9"/>
      <c r="BN580" s="9"/>
      <c r="BO580" s="9"/>
      <c r="BP580" s="9"/>
      <c r="BQ580" s="9"/>
      <c r="BR580" s="9"/>
      <c r="BS580" s="9"/>
      <c r="BT580" s="9"/>
      <c r="BU580" s="9"/>
      <c r="BV580" s="9"/>
      <c r="BW580" s="9"/>
      <c r="BX580" s="9"/>
      <c r="BY580" s="9"/>
      <c r="BZ580" s="9"/>
      <c r="CA580" s="9"/>
      <c r="CB580" s="9"/>
      <c r="CC580" s="9"/>
      <c r="CD580" s="9"/>
      <c r="CE580" s="9"/>
      <c r="CF580" s="9"/>
      <c r="CG580" s="9"/>
      <c r="CH580" s="9"/>
      <c r="CI580" s="9"/>
      <c r="CJ580" s="9"/>
      <c r="CK580" s="9"/>
      <c r="CL580" s="9"/>
      <c r="CM580" s="9"/>
      <c r="CN580" s="9"/>
      <c r="CO580" s="9"/>
      <c r="CP580" s="9"/>
      <c r="CQ580" s="9"/>
      <c r="CR580" s="9"/>
      <c r="CS580" s="9"/>
      <c r="CT580" s="9"/>
      <c r="CU580" s="9"/>
      <c r="CV580" s="9"/>
      <c r="CW580" s="9"/>
      <c r="CX580" s="9"/>
      <c r="CY580" s="9"/>
      <c r="CZ580" s="9"/>
      <c r="DA580" s="9"/>
      <c r="DB580" s="9"/>
      <c r="DC580" s="9"/>
      <c r="DD580" s="9"/>
      <c r="DE580" s="9"/>
      <c r="DF580" s="9"/>
      <c r="DG580" s="9"/>
      <c r="DH580" s="9"/>
      <c r="DI580" s="9"/>
      <c r="DJ580" s="9"/>
      <c r="DK580" s="9"/>
      <c r="DL580" s="9"/>
      <c r="DM580" s="9"/>
      <c r="DN580" s="9"/>
      <c r="DO580" s="9"/>
      <c r="DP580" s="9"/>
      <c r="DQ580" s="9"/>
      <c r="DR580" s="9"/>
      <c r="DS580" s="9"/>
      <c r="DT580" s="9"/>
      <c r="DU580" s="9"/>
      <c r="DV580" s="9"/>
      <c r="DW580" s="9"/>
      <c r="DX580" s="9"/>
      <c r="DY580" s="9"/>
      <c r="DZ580" s="9"/>
      <c r="EA580" s="9"/>
      <c r="EB580" s="9"/>
      <c r="EC580" s="9"/>
      <c r="ED580" s="9"/>
      <c r="EE580" s="9"/>
      <c r="EF580" s="9"/>
      <c r="EG580" s="9"/>
    </row>
    <row r="581" ht="15.75" customHeight="1">
      <c r="C581" s="8">
        <v>1.0000000000000007</v>
      </c>
      <c r="D581" s="9">
        <v>1.0000000000000007</v>
      </c>
      <c r="E581" s="9"/>
      <c r="F581" s="9">
        <v>1.0000000000000004</v>
      </c>
      <c r="G581" s="9">
        <v>0.9859999999999999</v>
      </c>
      <c r="H581" s="9">
        <v>0.9990000000000006</v>
      </c>
      <c r="I581" s="9"/>
      <c r="J581" s="9"/>
      <c r="K581" s="9"/>
      <c r="L581" s="9"/>
      <c r="M581" s="9"/>
      <c r="N581" s="9"/>
      <c r="O581" s="9">
        <v>0.9990000000000007</v>
      </c>
      <c r="P581" s="9">
        <v>0.9980000000000007</v>
      </c>
      <c r="Q581" s="9">
        <v>1.0000000000000004</v>
      </c>
      <c r="R581" s="10"/>
      <c r="S581" s="9">
        <v>1.0</v>
      </c>
      <c r="T581" s="9">
        <v>1.0000000000000007</v>
      </c>
      <c r="U581" s="10"/>
      <c r="V581" s="9">
        <v>1.0050000000000001</v>
      </c>
      <c r="W581" s="9">
        <v>1.0000000000000007</v>
      </c>
      <c r="X581" s="10"/>
      <c r="Y581" s="9">
        <v>0.9890000000000003</v>
      </c>
      <c r="Z581" s="9">
        <v>1.0000000000000004</v>
      </c>
      <c r="AA581" s="10"/>
      <c r="AB581" s="9">
        <v>1.0080000000000005</v>
      </c>
      <c r="AC581" s="9">
        <v>1.0000000000000007</v>
      </c>
      <c r="AD581" s="10"/>
      <c r="AE581" s="9">
        <v>0.9700000000000006</v>
      </c>
      <c r="AF581" s="9"/>
      <c r="AG581" s="9">
        <v>1.0000000000000007</v>
      </c>
      <c r="AH581" s="9">
        <v>1.0160000000000002</v>
      </c>
      <c r="AI581" s="9"/>
      <c r="AJ581" s="9">
        <v>1.0000000000000007</v>
      </c>
      <c r="AK581" s="9">
        <v>0.9940000000000007</v>
      </c>
      <c r="AL581" s="9">
        <v>1.0000000000000004</v>
      </c>
      <c r="AM581" s="9"/>
      <c r="AN581" s="9">
        <v>1.0000000000000004</v>
      </c>
      <c r="AO581" s="9"/>
      <c r="AP581" s="9"/>
      <c r="AQ581" s="9">
        <v>1.0000000000000004</v>
      </c>
      <c r="AR581" s="9"/>
      <c r="AS581" s="9">
        <v>1.0000000000000004</v>
      </c>
      <c r="AT581" s="9"/>
      <c r="AU581" s="9"/>
      <c r="AV581" s="9">
        <v>0.9910000000000004</v>
      </c>
      <c r="AW581" s="9"/>
      <c r="AX581" s="9">
        <v>1.0000000000000007</v>
      </c>
      <c r="AY581" s="9">
        <v>0.9680000000000005</v>
      </c>
      <c r="AZ581" s="9"/>
      <c r="BA581" s="9">
        <v>0.9950000000000006</v>
      </c>
      <c r="BB581" s="9"/>
      <c r="BC581" s="9">
        <v>1.0000000000000007</v>
      </c>
      <c r="BD581" s="9"/>
      <c r="BE581" s="9"/>
      <c r="BF581" s="9"/>
      <c r="BG581" s="9"/>
      <c r="BH581" s="9"/>
      <c r="BI581" s="9"/>
      <c r="BJ581" s="9"/>
      <c r="BK581" s="9"/>
      <c r="BL581" s="9"/>
      <c r="BM581" s="9"/>
      <c r="BN581" s="9"/>
      <c r="BO581" s="9"/>
      <c r="BP581" s="9"/>
      <c r="BQ581" s="9"/>
      <c r="BR581" s="9"/>
      <c r="BS581" s="9"/>
      <c r="BT581" s="9"/>
      <c r="BU581" s="9"/>
      <c r="BV581" s="9"/>
      <c r="BW581" s="9"/>
      <c r="BX581" s="9"/>
      <c r="BY581" s="9"/>
      <c r="BZ581" s="9"/>
      <c r="CA581" s="9"/>
      <c r="CB581" s="9"/>
      <c r="CC581" s="9"/>
      <c r="CD581" s="9"/>
      <c r="CE581" s="9"/>
      <c r="CF581" s="9"/>
      <c r="CG581" s="9"/>
      <c r="CH581" s="9"/>
      <c r="CI581" s="9"/>
      <c r="CJ581" s="9"/>
      <c r="CK581" s="9"/>
      <c r="CL581" s="9"/>
      <c r="CM581" s="9"/>
      <c r="CN581" s="9"/>
      <c r="CO581" s="9"/>
      <c r="CP581" s="9"/>
      <c r="CQ581" s="9"/>
      <c r="CR581" s="9"/>
      <c r="CS581" s="9"/>
      <c r="CT581" s="9"/>
      <c r="CU581" s="9"/>
      <c r="CV581" s="9"/>
      <c r="CW581" s="9"/>
      <c r="CX581" s="9"/>
      <c r="CY581" s="9"/>
      <c r="CZ581" s="9"/>
      <c r="DA581" s="9"/>
      <c r="DB581" s="9"/>
      <c r="DC581" s="9"/>
      <c r="DD581" s="9"/>
      <c r="DE581" s="9"/>
      <c r="DF581" s="9"/>
      <c r="DG581" s="9"/>
      <c r="DH581" s="9"/>
      <c r="DI581" s="9"/>
      <c r="DJ581" s="9"/>
      <c r="DK581" s="9"/>
      <c r="DL581" s="9"/>
      <c r="DM581" s="9"/>
      <c r="DN581" s="9"/>
      <c r="DO581" s="9"/>
      <c r="DP581" s="9"/>
      <c r="DQ581" s="9"/>
      <c r="DR581" s="9"/>
      <c r="DS581" s="9"/>
      <c r="DT581" s="9"/>
      <c r="DU581" s="9"/>
      <c r="DV581" s="9"/>
      <c r="DW581" s="9"/>
      <c r="DX581" s="9"/>
      <c r="DY581" s="9"/>
      <c r="DZ581" s="9"/>
      <c r="EA581" s="9"/>
      <c r="EB581" s="9"/>
      <c r="EC581" s="9"/>
      <c r="ED581" s="9"/>
      <c r="EE581" s="9"/>
      <c r="EF581" s="9"/>
      <c r="EG581" s="9"/>
    </row>
    <row r="582" ht="15.75" customHeight="1">
      <c r="C582" s="8">
        <v>1.0000000000000007</v>
      </c>
      <c r="D582" s="9">
        <v>1.0000000000000007</v>
      </c>
      <c r="E582" s="9"/>
      <c r="F582" s="9">
        <v>1.0000000000000004</v>
      </c>
      <c r="G582" s="9">
        <v>0.9859999999999999</v>
      </c>
      <c r="H582" s="9">
        <v>0.9990000000000006</v>
      </c>
      <c r="I582" s="9"/>
      <c r="J582" s="9"/>
      <c r="K582" s="9"/>
      <c r="L582" s="9"/>
      <c r="M582" s="9"/>
      <c r="N582" s="9"/>
      <c r="O582" s="9">
        <v>0.9990000000000007</v>
      </c>
      <c r="P582" s="9">
        <v>0.9980000000000007</v>
      </c>
      <c r="Q582" s="9">
        <v>1.0000000000000004</v>
      </c>
      <c r="R582" s="10"/>
      <c r="S582" s="9">
        <v>1.0</v>
      </c>
      <c r="T582" s="9">
        <v>1.0000000000000007</v>
      </c>
      <c r="U582" s="10"/>
      <c r="V582" s="9">
        <v>1.0050000000000001</v>
      </c>
      <c r="W582" s="9">
        <v>1.0000000000000007</v>
      </c>
      <c r="X582" s="10"/>
      <c r="Y582" s="9">
        <v>0.9890000000000003</v>
      </c>
      <c r="Z582" s="9">
        <v>1.0000000000000004</v>
      </c>
      <c r="AA582" s="10"/>
      <c r="AB582" s="9">
        <v>1.0080000000000005</v>
      </c>
      <c r="AC582" s="9">
        <v>1.0000000000000007</v>
      </c>
      <c r="AD582" s="10"/>
      <c r="AE582" s="9">
        <v>0.9700000000000006</v>
      </c>
      <c r="AF582" s="9"/>
      <c r="AG582" s="9">
        <v>1.0000000000000007</v>
      </c>
      <c r="AH582" s="9">
        <v>1.0160000000000002</v>
      </c>
      <c r="AI582" s="9"/>
      <c r="AJ582" s="9">
        <v>1.0000000000000007</v>
      </c>
      <c r="AK582" s="9">
        <v>0.9940000000000007</v>
      </c>
      <c r="AL582" s="9">
        <v>1.0000000000000004</v>
      </c>
      <c r="AM582" s="9"/>
      <c r="AN582" s="9">
        <v>1.0000000000000004</v>
      </c>
      <c r="AO582" s="9"/>
      <c r="AP582" s="9"/>
      <c r="AQ582" s="9">
        <v>1.0000000000000004</v>
      </c>
      <c r="AR582" s="9"/>
      <c r="AS582" s="9">
        <v>1.0000000000000004</v>
      </c>
      <c r="AT582" s="9"/>
      <c r="AU582" s="9"/>
      <c r="AV582" s="9">
        <v>0.9910000000000004</v>
      </c>
      <c r="AW582" s="9"/>
      <c r="AX582" s="9">
        <v>1.0000000000000007</v>
      </c>
      <c r="AY582" s="9">
        <v>0.9680000000000005</v>
      </c>
      <c r="AZ582" s="9"/>
      <c r="BA582" s="9">
        <v>0.9950000000000006</v>
      </c>
      <c r="BB582" s="9"/>
      <c r="BC582" s="9">
        <v>1.0000000000000007</v>
      </c>
      <c r="BD582" s="9"/>
      <c r="BE582" s="9"/>
      <c r="BF582" s="9"/>
      <c r="BG582" s="9"/>
      <c r="BH582" s="9"/>
      <c r="BI582" s="9"/>
      <c r="BJ582" s="9"/>
      <c r="BK582" s="9"/>
      <c r="BL582" s="9"/>
      <c r="BM582" s="9"/>
      <c r="BN582" s="9"/>
      <c r="BO582" s="9"/>
      <c r="BP582" s="9"/>
      <c r="BQ582" s="9"/>
      <c r="BR582" s="9"/>
      <c r="BS582" s="9"/>
      <c r="BT582" s="9"/>
      <c r="BU582" s="9"/>
      <c r="BV582" s="9"/>
      <c r="BW582" s="9"/>
      <c r="BX582" s="9"/>
      <c r="BY582" s="9"/>
      <c r="BZ582" s="9"/>
      <c r="CA582" s="9"/>
      <c r="CB582" s="9"/>
      <c r="CC582" s="9"/>
      <c r="CD582" s="9"/>
      <c r="CE582" s="9"/>
      <c r="CF582" s="9"/>
      <c r="CG582" s="9"/>
      <c r="CH582" s="9"/>
      <c r="CI582" s="9"/>
      <c r="CJ582" s="9"/>
      <c r="CK582" s="9"/>
      <c r="CL582" s="9"/>
      <c r="CM582" s="9"/>
      <c r="CN582" s="9"/>
      <c r="CO582" s="9"/>
      <c r="CP582" s="9"/>
      <c r="CQ582" s="9"/>
      <c r="CR582" s="9"/>
      <c r="CS582" s="9"/>
      <c r="CT582" s="9"/>
      <c r="CU582" s="9"/>
      <c r="CV582" s="9"/>
      <c r="CW582" s="9"/>
      <c r="CX582" s="9"/>
      <c r="CY582" s="9"/>
      <c r="CZ582" s="9"/>
      <c r="DA582" s="9"/>
      <c r="DB582" s="9"/>
      <c r="DC582" s="9"/>
      <c r="DD582" s="9"/>
      <c r="DE582" s="9"/>
      <c r="DF582" s="9"/>
      <c r="DG582" s="9"/>
      <c r="DH582" s="9"/>
      <c r="DI582" s="9"/>
      <c r="DJ582" s="9"/>
      <c r="DK582" s="9"/>
      <c r="DL582" s="9"/>
      <c r="DM582" s="9"/>
      <c r="DN582" s="9"/>
      <c r="DO582" s="9"/>
      <c r="DP582" s="9"/>
      <c r="DQ582" s="9"/>
      <c r="DR582" s="9"/>
      <c r="DS582" s="9"/>
      <c r="DT582" s="9"/>
      <c r="DU582" s="9"/>
      <c r="DV582" s="9"/>
      <c r="DW582" s="9"/>
      <c r="DX582" s="9"/>
      <c r="DY582" s="9"/>
      <c r="DZ582" s="9"/>
      <c r="EA582" s="9"/>
      <c r="EB582" s="9"/>
      <c r="EC582" s="9"/>
      <c r="ED582" s="9"/>
      <c r="EE582" s="9"/>
      <c r="EF582" s="9"/>
      <c r="EG582" s="9"/>
    </row>
    <row r="583" ht="15.75" customHeight="1">
      <c r="C583" s="8">
        <v>1.0000000000000007</v>
      </c>
      <c r="D583" s="9">
        <v>1.0000000000000007</v>
      </c>
      <c r="E583" s="9"/>
      <c r="F583" s="9">
        <v>1.0000000000000004</v>
      </c>
      <c r="G583" s="9">
        <v>0.9859999999999999</v>
      </c>
      <c r="H583" s="9">
        <v>0.9990000000000006</v>
      </c>
      <c r="I583" s="9"/>
      <c r="J583" s="9"/>
      <c r="K583" s="9"/>
      <c r="L583" s="9"/>
      <c r="M583" s="9"/>
      <c r="N583" s="9"/>
      <c r="O583" s="9">
        <v>0.9990000000000007</v>
      </c>
      <c r="P583" s="9">
        <v>0.9980000000000007</v>
      </c>
      <c r="Q583" s="9">
        <v>1.0000000000000004</v>
      </c>
      <c r="R583" s="10"/>
      <c r="S583" s="9">
        <v>1.0</v>
      </c>
      <c r="T583" s="9">
        <v>1.0000000000000007</v>
      </c>
      <c r="U583" s="10"/>
      <c r="V583" s="9">
        <v>1.0050000000000001</v>
      </c>
      <c r="W583" s="9">
        <v>1.0000000000000007</v>
      </c>
      <c r="X583" s="10"/>
      <c r="Y583" s="9">
        <v>0.9890000000000003</v>
      </c>
      <c r="Z583" s="9">
        <v>1.0000000000000004</v>
      </c>
      <c r="AA583" s="10"/>
      <c r="AB583" s="9">
        <v>1.0080000000000005</v>
      </c>
      <c r="AC583" s="9">
        <v>1.0000000000000007</v>
      </c>
      <c r="AD583" s="10"/>
      <c r="AE583" s="9">
        <v>0.9700000000000006</v>
      </c>
      <c r="AF583" s="9"/>
      <c r="AG583" s="9">
        <v>1.0000000000000007</v>
      </c>
      <c r="AH583" s="9">
        <v>1.0160000000000002</v>
      </c>
      <c r="AI583" s="9"/>
      <c r="AJ583" s="9">
        <v>1.0000000000000007</v>
      </c>
      <c r="AK583" s="9">
        <v>0.9940000000000007</v>
      </c>
      <c r="AL583" s="9">
        <v>1.0000000000000004</v>
      </c>
      <c r="AM583" s="9"/>
      <c r="AN583" s="9">
        <v>1.0000000000000004</v>
      </c>
      <c r="AO583" s="9"/>
      <c r="AP583" s="9"/>
      <c r="AQ583" s="9">
        <v>1.0000000000000004</v>
      </c>
      <c r="AR583" s="9"/>
      <c r="AS583" s="9">
        <v>1.0000000000000004</v>
      </c>
      <c r="AT583" s="9"/>
      <c r="AU583" s="9"/>
      <c r="AV583" s="9">
        <v>0.9910000000000004</v>
      </c>
      <c r="AW583" s="9"/>
      <c r="AX583" s="9">
        <v>1.0000000000000007</v>
      </c>
      <c r="AY583" s="9">
        <v>0.9680000000000005</v>
      </c>
      <c r="AZ583" s="9"/>
      <c r="BA583" s="9">
        <v>0.9950000000000006</v>
      </c>
      <c r="BB583" s="9"/>
      <c r="BC583" s="9">
        <v>1.0000000000000007</v>
      </c>
      <c r="BD583" s="9"/>
      <c r="BE583" s="9"/>
      <c r="BF583" s="9"/>
      <c r="BG583" s="9"/>
      <c r="BH583" s="9"/>
      <c r="BI583" s="9"/>
      <c r="BJ583" s="9"/>
      <c r="BK583" s="9"/>
      <c r="BL583" s="9"/>
      <c r="BM583" s="9"/>
      <c r="BN583" s="9"/>
      <c r="BO583" s="9"/>
      <c r="BP583" s="9"/>
      <c r="BQ583" s="9"/>
      <c r="BR583" s="9"/>
      <c r="BS583" s="9"/>
      <c r="BT583" s="9"/>
      <c r="BU583" s="9"/>
      <c r="BV583" s="9"/>
      <c r="BW583" s="9"/>
      <c r="BX583" s="9"/>
      <c r="BY583" s="9"/>
      <c r="BZ583" s="9"/>
      <c r="CA583" s="9"/>
      <c r="CB583" s="9"/>
      <c r="CC583" s="9"/>
      <c r="CD583" s="9"/>
      <c r="CE583" s="9"/>
      <c r="CF583" s="9"/>
      <c r="CG583" s="9"/>
      <c r="CH583" s="9"/>
      <c r="CI583" s="9"/>
      <c r="CJ583" s="9"/>
      <c r="CK583" s="9"/>
      <c r="CL583" s="9"/>
      <c r="CM583" s="9"/>
      <c r="CN583" s="9"/>
      <c r="CO583" s="9"/>
      <c r="CP583" s="9"/>
      <c r="CQ583" s="9"/>
      <c r="CR583" s="9"/>
      <c r="CS583" s="9"/>
      <c r="CT583" s="9"/>
      <c r="CU583" s="9"/>
      <c r="CV583" s="9"/>
      <c r="CW583" s="9"/>
      <c r="CX583" s="9"/>
      <c r="CY583" s="9"/>
      <c r="CZ583" s="9"/>
      <c r="DA583" s="9"/>
      <c r="DB583" s="9"/>
      <c r="DC583" s="9"/>
      <c r="DD583" s="9"/>
      <c r="DE583" s="9"/>
      <c r="DF583" s="9"/>
      <c r="DG583" s="9"/>
      <c r="DH583" s="9"/>
      <c r="DI583" s="9"/>
      <c r="DJ583" s="9"/>
      <c r="DK583" s="9"/>
      <c r="DL583" s="9"/>
      <c r="DM583" s="9"/>
      <c r="DN583" s="9"/>
      <c r="DO583" s="9"/>
      <c r="DP583" s="9"/>
      <c r="DQ583" s="9"/>
      <c r="DR583" s="9"/>
      <c r="DS583" s="9"/>
      <c r="DT583" s="9"/>
      <c r="DU583" s="9"/>
      <c r="DV583" s="9"/>
      <c r="DW583" s="9"/>
      <c r="DX583" s="9"/>
      <c r="DY583" s="9"/>
      <c r="DZ583" s="9"/>
      <c r="EA583" s="9"/>
      <c r="EB583" s="9"/>
      <c r="EC583" s="9"/>
      <c r="ED583" s="9"/>
      <c r="EE583" s="9"/>
      <c r="EF583" s="9"/>
      <c r="EG583" s="9"/>
    </row>
    <row r="584" ht="15.75" customHeight="1">
      <c r="C584" s="8">
        <v>1.0000000000000007</v>
      </c>
      <c r="D584" s="9">
        <v>1.0000000000000007</v>
      </c>
      <c r="E584" s="9"/>
      <c r="F584" s="9">
        <v>1.0000000000000004</v>
      </c>
      <c r="G584" s="9">
        <v>0.9859999999999999</v>
      </c>
      <c r="H584" s="9">
        <v>0.9990000000000006</v>
      </c>
      <c r="I584" s="9"/>
      <c r="J584" s="9"/>
      <c r="K584" s="9"/>
      <c r="L584" s="9"/>
      <c r="M584" s="9"/>
      <c r="N584" s="9"/>
      <c r="O584" s="9">
        <v>0.9990000000000007</v>
      </c>
      <c r="P584" s="9">
        <v>0.9980000000000007</v>
      </c>
      <c r="Q584" s="9">
        <v>1.0000000000000004</v>
      </c>
      <c r="R584" s="10"/>
      <c r="S584" s="9">
        <v>1.0</v>
      </c>
      <c r="T584" s="9">
        <v>1.0000000000000007</v>
      </c>
      <c r="U584" s="10"/>
      <c r="V584" s="9">
        <v>1.0050000000000001</v>
      </c>
      <c r="W584" s="9">
        <v>1.0000000000000007</v>
      </c>
      <c r="X584" s="10"/>
      <c r="Y584" s="9">
        <v>0.9890000000000003</v>
      </c>
      <c r="Z584" s="9">
        <v>1.0000000000000004</v>
      </c>
      <c r="AA584" s="10"/>
      <c r="AB584" s="9">
        <v>1.0080000000000005</v>
      </c>
      <c r="AC584" s="9">
        <v>1.0000000000000007</v>
      </c>
      <c r="AD584" s="10"/>
      <c r="AE584" s="9">
        <v>0.9700000000000006</v>
      </c>
      <c r="AF584" s="9"/>
      <c r="AG584" s="9">
        <v>1.0000000000000007</v>
      </c>
      <c r="AH584" s="9">
        <v>1.0160000000000002</v>
      </c>
      <c r="AI584" s="9"/>
      <c r="AJ584" s="9">
        <v>1.0000000000000007</v>
      </c>
      <c r="AK584" s="9">
        <v>0.9940000000000007</v>
      </c>
      <c r="AL584" s="9">
        <v>1.0000000000000004</v>
      </c>
      <c r="AM584" s="9"/>
      <c r="AN584" s="9">
        <v>1.0000000000000004</v>
      </c>
      <c r="AO584" s="9"/>
      <c r="AP584" s="9"/>
      <c r="AQ584" s="9">
        <v>1.0000000000000004</v>
      </c>
      <c r="AR584" s="9"/>
      <c r="AS584" s="9">
        <v>1.0000000000000004</v>
      </c>
      <c r="AT584" s="9"/>
      <c r="AU584" s="9"/>
      <c r="AV584" s="9">
        <v>0.9910000000000004</v>
      </c>
      <c r="AW584" s="9"/>
      <c r="AX584" s="9">
        <v>1.0000000000000007</v>
      </c>
      <c r="AY584" s="9">
        <v>0.9680000000000005</v>
      </c>
      <c r="AZ584" s="9"/>
      <c r="BA584" s="9">
        <v>0.9950000000000006</v>
      </c>
      <c r="BB584" s="9"/>
      <c r="BC584" s="9">
        <v>1.0000000000000007</v>
      </c>
      <c r="BD584" s="9"/>
      <c r="BE584" s="9"/>
      <c r="BF584" s="9"/>
      <c r="BG584" s="9"/>
      <c r="BH584" s="9"/>
      <c r="BI584" s="9"/>
      <c r="BJ584" s="9"/>
      <c r="BK584" s="9"/>
      <c r="BL584" s="9"/>
      <c r="BM584" s="9"/>
      <c r="BN584" s="9"/>
      <c r="BO584" s="9"/>
      <c r="BP584" s="9"/>
      <c r="BQ584" s="9"/>
      <c r="BR584" s="9"/>
      <c r="BS584" s="9"/>
      <c r="BT584" s="9"/>
      <c r="BU584" s="9"/>
      <c r="BV584" s="9"/>
      <c r="BW584" s="9"/>
      <c r="BX584" s="9"/>
      <c r="BY584" s="9"/>
      <c r="BZ584" s="9"/>
      <c r="CA584" s="9"/>
      <c r="CB584" s="9"/>
      <c r="CC584" s="9"/>
      <c r="CD584" s="9"/>
      <c r="CE584" s="9"/>
      <c r="CF584" s="9"/>
      <c r="CG584" s="9"/>
      <c r="CH584" s="9"/>
      <c r="CI584" s="9"/>
      <c r="CJ584" s="9"/>
      <c r="CK584" s="9"/>
      <c r="CL584" s="9"/>
      <c r="CM584" s="9"/>
      <c r="CN584" s="9"/>
      <c r="CO584" s="9"/>
      <c r="CP584" s="9"/>
      <c r="CQ584" s="9"/>
      <c r="CR584" s="9"/>
      <c r="CS584" s="9"/>
      <c r="CT584" s="9"/>
      <c r="CU584" s="9"/>
      <c r="CV584" s="9"/>
      <c r="CW584" s="9"/>
      <c r="CX584" s="9"/>
      <c r="CY584" s="9"/>
      <c r="CZ584" s="9"/>
      <c r="DA584" s="9"/>
      <c r="DB584" s="9"/>
      <c r="DC584" s="9"/>
      <c r="DD584" s="9"/>
      <c r="DE584" s="9"/>
      <c r="DF584" s="9"/>
      <c r="DG584" s="9"/>
      <c r="DH584" s="9"/>
      <c r="DI584" s="9"/>
      <c r="DJ584" s="9"/>
      <c r="DK584" s="9"/>
      <c r="DL584" s="9"/>
      <c r="DM584" s="9"/>
      <c r="DN584" s="9"/>
      <c r="DO584" s="9"/>
      <c r="DP584" s="9"/>
      <c r="DQ584" s="9"/>
      <c r="DR584" s="9"/>
      <c r="DS584" s="9"/>
      <c r="DT584" s="9"/>
      <c r="DU584" s="9"/>
      <c r="DV584" s="9"/>
      <c r="DW584" s="9"/>
      <c r="DX584" s="9"/>
      <c r="DY584" s="9"/>
      <c r="DZ584" s="9"/>
      <c r="EA584" s="9"/>
      <c r="EB584" s="9"/>
      <c r="EC584" s="9"/>
      <c r="ED584" s="9"/>
      <c r="EE584" s="9"/>
      <c r="EF584" s="9"/>
      <c r="EG584" s="9"/>
    </row>
    <row r="585" ht="15.75" customHeight="1">
      <c r="C585" s="8">
        <v>1.0000000000000007</v>
      </c>
      <c r="D585" s="9">
        <v>1.0000000000000007</v>
      </c>
      <c r="E585" s="9"/>
      <c r="F585" s="9">
        <v>1.0000000000000004</v>
      </c>
      <c r="G585" s="9">
        <v>0.9859999999999999</v>
      </c>
      <c r="H585" s="9">
        <v>0.9990000000000006</v>
      </c>
      <c r="I585" s="9"/>
      <c r="J585" s="9"/>
      <c r="K585" s="9"/>
      <c r="L585" s="9"/>
      <c r="M585" s="9"/>
      <c r="N585" s="9"/>
      <c r="O585" s="9">
        <v>0.9990000000000007</v>
      </c>
      <c r="P585" s="9">
        <v>0.9980000000000007</v>
      </c>
      <c r="Q585" s="9">
        <v>1.0000000000000004</v>
      </c>
      <c r="R585" s="10"/>
      <c r="S585" s="9">
        <v>1.0</v>
      </c>
      <c r="T585" s="9">
        <v>1.0000000000000007</v>
      </c>
      <c r="U585" s="10"/>
      <c r="V585" s="9">
        <v>1.0050000000000001</v>
      </c>
      <c r="W585" s="9">
        <v>1.0000000000000007</v>
      </c>
      <c r="X585" s="10"/>
      <c r="Y585" s="9">
        <v>0.9890000000000003</v>
      </c>
      <c r="Z585" s="9">
        <v>1.0000000000000004</v>
      </c>
      <c r="AA585" s="10"/>
      <c r="AB585" s="9">
        <v>1.0080000000000005</v>
      </c>
      <c r="AC585" s="9">
        <v>1.0000000000000007</v>
      </c>
      <c r="AD585" s="10"/>
      <c r="AE585" s="9">
        <v>0.9700000000000006</v>
      </c>
      <c r="AF585" s="9"/>
      <c r="AG585" s="9">
        <v>1.0000000000000007</v>
      </c>
      <c r="AH585" s="9">
        <v>1.0160000000000002</v>
      </c>
      <c r="AI585" s="9"/>
      <c r="AJ585" s="9">
        <v>1.0000000000000007</v>
      </c>
      <c r="AK585" s="9">
        <v>0.9940000000000007</v>
      </c>
      <c r="AL585" s="9">
        <v>1.0000000000000004</v>
      </c>
      <c r="AM585" s="9"/>
      <c r="AN585" s="9">
        <v>1.0000000000000004</v>
      </c>
      <c r="AO585" s="9"/>
      <c r="AP585" s="9"/>
      <c r="AQ585" s="9">
        <v>1.0000000000000004</v>
      </c>
      <c r="AR585" s="9"/>
      <c r="AS585" s="9">
        <v>1.0000000000000004</v>
      </c>
      <c r="AT585" s="9"/>
      <c r="AU585" s="9"/>
      <c r="AV585" s="9">
        <v>0.9910000000000004</v>
      </c>
      <c r="AW585" s="9"/>
      <c r="AX585" s="9">
        <v>1.0000000000000007</v>
      </c>
      <c r="AY585" s="9">
        <v>0.9680000000000005</v>
      </c>
      <c r="AZ585" s="9"/>
      <c r="BA585" s="9">
        <v>0.9950000000000006</v>
      </c>
      <c r="BB585" s="9"/>
      <c r="BC585" s="9">
        <v>1.0000000000000007</v>
      </c>
      <c r="BD585" s="9"/>
      <c r="BE585" s="9"/>
      <c r="BF585" s="9"/>
      <c r="BG585" s="9"/>
      <c r="BH585" s="9"/>
      <c r="BI585" s="9"/>
      <c r="BJ585" s="9"/>
      <c r="BK585" s="9"/>
      <c r="BL585" s="9"/>
      <c r="BM585" s="9"/>
      <c r="BN585" s="9"/>
      <c r="BO585" s="9"/>
      <c r="BP585" s="9"/>
      <c r="BQ585" s="9"/>
      <c r="BR585" s="9"/>
      <c r="BS585" s="9"/>
      <c r="BT585" s="9"/>
      <c r="BU585" s="9"/>
      <c r="BV585" s="9"/>
      <c r="BW585" s="9"/>
      <c r="BX585" s="9"/>
      <c r="BY585" s="9"/>
      <c r="BZ585" s="9"/>
      <c r="CA585" s="9"/>
      <c r="CB585" s="9"/>
      <c r="CC585" s="9"/>
      <c r="CD585" s="9"/>
      <c r="CE585" s="9"/>
      <c r="CF585" s="9"/>
      <c r="CG585" s="9"/>
      <c r="CH585" s="9"/>
      <c r="CI585" s="9"/>
      <c r="CJ585" s="9"/>
      <c r="CK585" s="9"/>
      <c r="CL585" s="9"/>
      <c r="CM585" s="9"/>
      <c r="CN585" s="9"/>
      <c r="CO585" s="9"/>
      <c r="CP585" s="9"/>
      <c r="CQ585" s="9"/>
      <c r="CR585" s="9"/>
      <c r="CS585" s="9"/>
      <c r="CT585" s="9"/>
      <c r="CU585" s="9"/>
      <c r="CV585" s="9"/>
      <c r="CW585" s="9"/>
      <c r="CX585" s="9"/>
      <c r="CY585" s="9"/>
      <c r="CZ585" s="9"/>
      <c r="DA585" s="9"/>
      <c r="DB585" s="9"/>
      <c r="DC585" s="9"/>
      <c r="DD585" s="9"/>
      <c r="DE585" s="9"/>
      <c r="DF585" s="9"/>
      <c r="DG585" s="9"/>
      <c r="DH585" s="9"/>
      <c r="DI585" s="9"/>
      <c r="DJ585" s="9"/>
      <c r="DK585" s="9"/>
      <c r="DL585" s="9"/>
      <c r="DM585" s="9"/>
      <c r="DN585" s="9"/>
      <c r="DO585" s="9"/>
      <c r="DP585" s="9"/>
      <c r="DQ585" s="9"/>
      <c r="DR585" s="9"/>
      <c r="DS585" s="9"/>
      <c r="DT585" s="9"/>
      <c r="DU585" s="9"/>
      <c r="DV585" s="9"/>
      <c r="DW585" s="9"/>
      <c r="DX585" s="9"/>
      <c r="DY585" s="9"/>
      <c r="DZ585" s="9"/>
      <c r="EA585" s="9"/>
      <c r="EB585" s="9"/>
      <c r="EC585" s="9"/>
      <c r="ED585" s="9"/>
      <c r="EE585" s="9"/>
      <c r="EF585" s="9"/>
      <c r="EG585" s="9"/>
    </row>
    <row r="586" ht="15.75" customHeight="1">
      <c r="C586" s="8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10"/>
      <c r="S586" s="9"/>
      <c r="T586" s="9"/>
      <c r="U586" s="10"/>
      <c r="V586" s="9">
        <v>1.004</v>
      </c>
      <c r="W586" s="9"/>
      <c r="X586" s="10"/>
      <c r="Y586" s="9"/>
      <c r="Z586" s="9"/>
      <c r="AA586" s="10"/>
      <c r="AB586" s="9"/>
      <c r="AC586" s="9"/>
      <c r="AD586" s="10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>
        <v>1.0000000000000007</v>
      </c>
      <c r="BD586" s="9"/>
      <c r="BE586" s="9"/>
      <c r="BF586" s="9"/>
      <c r="BG586" s="9"/>
      <c r="BH586" s="9"/>
      <c r="BI586" s="9"/>
      <c r="BJ586" s="9"/>
      <c r="BK586" s="9"/>
      <c r="BL586" s="9"/>
      <c r="BM586" s="9"/>
      <c r="BN586" s="9"/>
      <c r="BO586" s="9"/>
      <c r="BP586" s="9"/>
      <c r="BQ586" s="9"/>
      <c r="BR586" s="9"/>
      <c r="BS586" s="9"/>
      <c r="BT586" s="9"/>
      <c r="BU586" s="9"/>
      <c r="BV586" s="9"/>
      <c r="BW586" s="9"/>
      <c r="BX586" s="9"/>
      <c r="BY586" s="9"/>
      <c r="BZ586" s="9"/>
      <c r="CA586" s="9"/>
      <c r="CB586" s="9"/>
      <c r="CC586" s="9"/>
      <c r="CD586" s="9"/>
      <c r="CE586" s="9"/>
      <c r="CF586" s="9"/>
      <c r="CG586" s="9"/>
      <c r="CH586" s="9"/>
      <c r="CI586" s="9"/>
      <c r="CJ586" s="9"/>
      <c r="CK586" s="9"/>
      <c r="CL586" s="9"/>
      <c r="CM586" s="9"/>
      <c r="CN586" s="9"/>
      <c r="CO586" s="9"/>
      <c r="CP586" s="9"/>
      <c r="CQ586" s="9"/>
      <c r="CR586" s="9"/>
      <c r="CS586" s="9"/>
      <c r="CT586" s="9"/>
      <c r="CU586" s="9"/>
      <c r="CV586" s="9"/>
      <c r="CW586" s="9"/>
      <c r="CX586" s="9"/>
      <c r="CY586" s="9"/>
      <c r="CZ586" s="9"/>
      <c r="DA586" s="9"/>
      <c r="DB586" s="9"/>
      <c r="DC586" s="9"/>
      <c r="DD586" s="9"/>
      <c r="DE586" s="9"/>
      <c r="DF586" s="9"/>
      <c r="DG586" s="9"/>
      <c r="DH586" s="9"/>
      <c r="DI586" s="9"/>
      <c r="DJ586" s="9"/>
      <c r="DK586" s="9"/>
      <c r="DL586" s="9"/>
      <c r="DM586" s="9"/>
      <c r="DN586" s="9"/>
      <c r="DO586" s="9"/>
      <c r="DP586" s="9"/>
      <c r="DQ586" s="9"/>
      <c r="DR586" s="9"/>
      <c r="DS586" s="9"/>
      <c r="DT586" s="9"/>
      <c r="DU586" s="9"/>
      <c r="DV586" s="9"/>
      <c r="DW586" s="9"/>
      <c r="DX586" s="9"/>
      <c r="DY586" s="9"/>
      <c r="DZ586" s="9"/>
      <c r="EA586" s="9"/>
      <c r="EB586" s="9"/>
      <c r="EC586" s="9"/>
      <c r="ED586" s="9"/>
      <c r="EE586" s="9"/>
      <c r="EF586" s="9"/>
      <c r="EG586" s="9"/>
    </row>
    <row r="587" ht="15.75" customHeight="1">
      <c r="C587" s="8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10"/>
      <c r="S587" s="9"/>
      <c r="T587" s="9"/>
      <c r="U587" s="10"/>
      <c r="V587" s="9">
        <v>1.004</v>
      </c>
      <c r="W587" s="9"/>
      <c r="X587" s="10"/>
      <c r="Y587" s="9"/>
      <c r="Z587" s="9"/>
      <c r="AA587" s="10"/>
      <c r="AB587" s="9"/>
      <c r="AC587" s="9"/>
      <c r="AD587" s="10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>
        <v>1.0000000000000007</v>
      </c>
      <c r="BD587" s="9"/>
      <c r="BE587" s="9"/>
      <c r="BF587" s="9"/>
      <c r="BG587" s="9"/>
      <c r="BH587" s="9"/>
      <c r="BI587" s="9"/>
      <c r="BJ587" s="9"/>
      <c r="BK587" s="9"/>
      <c r="BL587" s="9"/>
      <c r="BM587" s="9"/>
      <c r="BN587" s="9"/>
      <c r="BO587" s="9"/>
      <c r="BP587" s="9"/>
      <c r="BQ587" s="9"/>
      <c r="BR587" s="9"/>
      <c r="BS587" s="9"/>
      <c r="BT587" s="9"/>
      <c r="BU587" s="9"/>
      <c r="BV587" s="9"/>
      <c r="BW587" s="9"/>
      <c r="BX587" s="9"/>
      <c r="BY587" s="9"/>
      <c r="BZ587" s="9"/>
      <c r="CA587" s="9"/>
      <c r="CB587" s="9"/>
      <c r="CC587" s="9"/>
      <c r="CD587" s="9"/>
      <c r="CE587" s="9"/>
      <c r="CF587" s="9"/>
      <c r="CG587" s="9"/>
      <c r="CH587" s="9"/>
      <c r="CI587" s="9"/>
      <c r="CJ587" s="9"/>
      <c r="CK587" s="9"/>
      <c r="CL587" s="9"/>
      <c r="CM587" s="9"/>
      <c r="CN587" s="9"/>
      <c r="CO587" s="9"/>
      <c r="CP587" s="9"/>
      <c r="CQ587" s="9"/>
      <c r="CR587" s="9"/>
      <c r="CS587" s="9"/>
      <c r="CT587" s="9"/>
      <c r="CU587" s="9"/>
      <c r="CV587" s="9"/>
      <c r="CW587" s="9"/>
      <c r="CX587" s="9"/>
      <c r="CY587" s="9"/>
      <c r="CZ587" s="9"/>
      <c r="DA587" s="9"/>
      <c r="DB587" s="9"/>
      <c r="DC587" s="9"/>
      <c r="DD587" s="9"/>
      <c r="DE587" s="9"/>
      <c r="DF587" s="9"/>
      <c r="DG587" s="9"/>
      <c r="DH587" s="9"/>
      <c r="DI587" s="9"/>
      <c r="DJ587" s="9"/>
      <c r="DK587" s="9"/>
      <c r="DL587" s="9"/>
      <c r="DM587" s="9"/>
      <c r="DN587" s="9"/>
      <c r="DO587" s="9"/>
      <c r="DP587" s="9"/>
      <c r="DQ587" s="9"/>
      <c r="DR587" s="9"/>
      <c r="DS587" s="9"/>
      <c r="DT587" s="9"/>
      <c r="DU587" s="9"/>
      <c r="DV587" s="9"/>
      <c r="DW587" s="9"/>
      <c r="DX587" s="9"/>
      <c r="DY587" s="9"/>
      <c r="DZ587" s="9"/>
      <c r="EA587" s="9"/>
      <c r="EB587" s="9"/>
      <c r="EC587" s="9"/>
      <c r="ED587" s="9"/>
      <c r="EE587" s="9"/>
      <c r="EF587" s="9"/>
      <c r="EG587" s="9"/>
    </row>
    <row r="588" ht="15.75" customHeight="1">
      <c r="C588" s="8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10"/>
      <c r="S588" s="9"/>
      <c r="T588" s="9"/>
      <c r="U588" s="10"/>
      <c r="V588" s="9">
        <v>1.004</v>
      </c>
      <c r="W588" s="9"/>
      <c r="X588" s="10"/>
      <c r="Y588" s="9"/>
      <c r="Z588" s="9"/>
      <c r="AA588" s="10"/>
      <c r="AB588" s="9"/>
      <c r="AC588" s="9"/>
      <c r="AD588" s="10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>
        <v>1.0000000000000007</v>
      </c>
      <c r="BD588" s="9"/>
      <c r="BE588" s="9"/>
      <c r="BF588" s="9"/>
      <c r="BG588" s="9"/>
      <c r="BH588" s="9"/>
      <c r="BI588" s="9"/>
      <c r="BJ588" s="9"/>
      <c r="BK588" s="9"/>
      <c r="BL588" s="9"/>
      <c r="BM588" s="9"/>
      <c r="BN588" s="9"/>
      <c r="BO588" s="9"/>
      <c r="BP588" s="9"/>
      <c r="BQ588" s="9"/>
      <c r="BR588" s="9"/>
      <c r="BS588" s="9"/>
      <c r="BT588" s="9"/>
      <c r="BU588" s="9"/>
      <c r="BV588" s="9"/>
      <c r="BW588" s="9"/>
      <c r="BX588" s="9"/>
      <c r="BY588" s="9"/>
      <c r="BZ588" s="9"/>
      <c r="CA588" s="9"/>
      <c r="CB588" s="9"/>
      <c r="CC588" s="9"/>
      <c r="CD588" s="9"/>
      <c r="CE588" s="9"/>
      <c r="CF588" s="9"/>
      <c r="CG588" s="9"/>
      <c r="CH588" s="9"/>
      <c r="CI588" s="9"/>
      <c r="CJ588" s="9"/>
      <c r="CK588" s="9"/>
      <c r="CL588" s="9"/>
      <c r="CM588" s="9"/>
      <c r="CN588" s="9"/>
      <c r="CO588" s="9"/>
      <c r="CP588" s="9"/>
      <c r="CQ588" s="9"/>
      <c r="CR588" s="9"/>
      <c r="CS588" s="9"/>
      <c r="CT588" s="9"/>
      <c r="CU588" s="9"/>
      <c r="CV588" s="9"/>
      <c r="CW588" s="9"/>
      <c r="CX588" s="9"/>
      <c r="CY588" s="9"/>
      <c r="CZ588" s="9"/>
      <c r="DA588" s="9"/>
      <c r="DB588" s="9"/>
      <c r="DC588" s="9"/>
      <c r="DD588" s="9"/>
      <c r="DE588" s="9"/>
      <c r="DF588" s="9"/>
      <c r="DG588" s="9"/>
      <c r="DH588" s="9"/>
      <c r="DI588" s="9"/>
      <c r="DJ588" s="9"/>
      <c r="DK588" s="9"/>
      <c r="DL588" s="9"/>
      <c r="DM588" s="9"/>
      <c r="DN588" s="9"/>
      <c r="DO588" s="9"/>
      <c r="DP588" s="9"/>
      <c r="DQ588" s="9"/>
      <c r="DR588" s="9"/>
      <c r="DS588" s="9"/>
      <c r="DT588" s="9"/>
      <c r="DU588" s="9"/>
      <c r="DV588" s="9"/>
      <c r="DW588" s="9"/>
      <c r="DX588" s="9"/>
      <c r="DY588" s="9"/>
      <c r="DZ588" s="9"/>
      <c r="EA588" s="9"/>
      <c r="EB588" s="9"/>
      <c r="EC588" s="9"/>
      <c r="ED588" s="9"/>
      <c r="EE588" s="9"/>
      <c r="EF588" s="9"/>
      <c r="EG588" s="9"/>
    </row>
    <row r="589" ht="15.75" customHeight="1">
      <c r="C589" s="8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10"/>
      <c r="S589" s="9"/>
      <c r="T589" s="9"/>
      <c r="U589" s="10"/>
      <c r="V589" s="9">
        <v>1.004</v>
      </c>
      <c r="W589" s="9"/>
      <c r="X589" s="10"/>
      <c r="Y589" s="9"/>
      <c r="Z589" s="9"/>
      <c r="AA589" s="10"/>
      <c r="AB589" s="9"/>
      <c r="AC589" s="9"/>
      <c r="AD589" s="10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>
        <v>1.0000000000000007</v>
      </c>
      <c r="BD589" s="9"/>
      <c r="BE589" s="9"/>
      <c r="BF589" s="9"/>
      <c r="BG589" s="9"/>
      <c r="BH589" s="9"/>
      <c r="BI589" s="9"/>
      <c r="BJ589" s="9"/>
      <c r="BK589" s="9"/>
      <c r="BL589" s="9"/>
      <c r="BM589" s="9"/>
      <c r="BN589" s="9"/>
      <c r="BO589" s="9"/>
      <c r="BP589" s="9"/>
      <c r="BQ589" s="9"/>
      <c r="BR589" s="9"/>
      <c r="BS589" s="9"/>
      <c r="BT589" s="9"/>
      <c r="BU589" s="9"/>
      <c r="BV589" s="9"/>
      <c r="BW589" s="9"/>
      <c r="BX589" s="9"/>
      <c r="BY589" s="9"/>
      <c r="BZ589" s="9"/>
      <c r="CA589" s="9"/>
      <c r="CB589" s="9"/>
      <c r="CC589" s="9"/>
      <c r="CD589" s="9"/>
      <c r="CE589" s="9"/>
      <c r="CF589" s="9"/>
      <c r="CG589" s="9"/>
      <c r="CH589" s="9"/>
      <c r="CI589" s="9"/>
      <c r="CJ589" s="9"/>
      <c r="CK589" s="9"/>
      <c r="CL589" s="9"/>
      <c r="CM589" s="9"/>
      <c r="CN589" s="9"/>
      <c r="CO589" s="9"/>
      <c r="CP589" s="9"/>
      <c r="CQ589" s="9"/>
      <c r="CR589" s="9"/>
      <c r="CS589" s="9"/>
      <c r="CT589" s="9"/>
      <c r="CU589" s="9"/>
      <c r="CV589" s="9"/>
      <c r="CW589" s="9"/>
      <c r="CX589" s="9"/>
      <c r="CY589" s="9"/>
      <c r="CZ589" s="9"/>
      <c r="DA589" s="9"/>
      <c r="DB589" s="9"/>
      <c r="DC589" s="9"/>
      <c r="DD589" s="9"/>
      <c r="DE589" s="9"/>
      <c r="DF589" s="9"/>
      <c r="DG589" s="9"/>
      <c r="DH589" s="9"/>
      <c r="DI589" s="9"/>
      <c r="DJ589" s="9"/>
      <c r="DK589" s="9"/>
      <c r="DL589" s="9"/>
      <c r="DM589" s="9"/>
      <c r="DN589" s="9"/>
      <c r="DO589" s="9"/>
      <c r="DP589" s="9"/>
      <c r="DQ589" s="9"/>
      <c r="DR589" s="9"/>
      <c r="DS589" s="9"/>
      <c r="DT589" s="9"/>
      <c r="DU589" s="9"/>
      <c r="DV589" s="9"/>
      <c r="DW589" s="9"/>
      <c r="DX589" s="9"/>
      <c r="DY589" s="9"/>
      <c r="DZ589" s="9"/>
      <c r="EA589" s="9"/>
      <c r="EB589" s="9"/>
      <c r="EC589" s="9"/>
      <c r="ED589" s="9"/>
      <c r="EE589" s="9"/>
      <c r="EF589" s="9"/>
      <c r="EG589" s="9"/>
    </row>
    <row r="590" ht="15.75" customHeight="1">
      <c r="C590" s="8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10"/>
      <c r="S590" s="9"/>
      <c r="T590" s="9"/>
      <c r="U590" s="10"/>
      <c r="V590" s="9"/>
      <c r="W590" s="9"/>
      <c r="X590" s="10"/>
      <c r="Y590" s="9"/>
      <c r="Z590" s="9"/>
      <c r="AA590" s="10"/>
      <c r="AB590" s="9"/>
      <c r="AC590" s="9"/>
      <c r="AD590" s="10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>
        <v>1.0000000000000007</v>
      </c>
      <c r="BD590" s="9"/>
      <c r="BE590" s="9"/>
      <c r="BF590" s="9"/>
      <c r="BG590" s="9"/>
      <c r="BH590" s="9"/>
      <c r="BI590" s="9"/>
      <c r="BJ590" s="9"/>
      <c r="BK590" s="9"/>
      <c r="BL590" s="9"/>
      <c r="BM590" s="9"/>
      <c r="BN590" s="9"/>
      <c r="BO590" s="9"/>
      <c r="BP590" s="9"/>
      <c r="BQ590" s="9"/>
      <c r="BR590" s="9"/>
      <c r="BS590" s="9"/>
      <c r="BT590" s="9"/>
      <c r="BU590" s="9"/>
      <c r="BV590" s="9"/>
      <c r="BW590" s="9"/>
      <c r="BX590" s="9"/>
      <c r="BY590" s="9"/>
      <c r="BZ590" s="9"/>
      <c r="CA590" s="9"/>
      <c r="CB590" s="9"/>
      <c r="CC590" s="9"/>
      <c r="CD590" s="9"/>
      <c r="CE590" s="9"/>
      <c r="CF590" s="9"/>
      <c r="CG590" s="9"/>
      <c r="CH590" s="9"/>
      <c r="CI590" s="9"/>
      <c r="CJ590" s="9"/>
      <c r="CK590" s="9"/>
      <c r="CL590" s="9"/>
      <c r="CM590" s="9"/>
      <c r="CN590" s="9"/>
      <c r="CO590" s="9"/>
      <c r="CP590" s="9"/>
      <c r="CQ590" s="9"/>
      <c r="CR590" s="9"/>
      <c r="CS590" s="9"/>
      <c r="CT590" s="9"/>
      <c r="CU590" s="9"/>
      <c r="CV590" s="9"/>
      <c r="CW590" s="9"/>
      <c r="CX590" s="9"/>
      <c r="CY590" s="9"/>
      <c r="CZ590" s="9"/>
      <c r="DA590" s="9"/>
      <c r="DB590" s="9"/>
      <c r="DC590" s="9"/>
      <c r="DD590" s="9"/>
      <c r="DE590" s="9"/>
      <c r="DF590" s="9"/>
      <c r="DG590" s="9"/>
      <c r="DH590" s="9"/>
      <c r="DI590" s="9"/>
      <c r="DJ590" s="9"/>
      <c r="DK590" s="9"/>
      <c r="DL590" s="9"/>
      <c r="DM590" s="9"/>
      <c r="DN590" s="9"/>
      <c r="DO590" s="9"/>
      <c r="DP590" s="9"/>
      <c r="DQ590" s="9"/>
      <c r="DR590" s="9"/>
      <c r="DS590" s="9"/>
      <c r="DT590" s="9"/>
      <c r="DU590" s="9"/>
      <c r="DV590" s="9"/>
      <c r="DW590" s="9"/>
      <c r="DX590" s="9"/>
      <c r="DY590" s="9"/>
      <c r="DZ590" s="9"/>
      <c r="EA590" s="9"/>
      <c r="EB590" s="9"/>
      <c r="EC590" s="9"/>
      <c r="ED590" s="9"/>
      <c r="EE590" s="9"/>
      <c r="EF590" s="9"/>
      <c r="EG590" s="9"/>
    </row>
    <row r="591" ht="15.75" customHeight="1">
      <c r="C591" s="8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10"/>
      <c r="S591" s="9"/>
      <c r="T591" s="9"/>
      <c r="U591" s="10"/>
      <c r="V591" s="9"/>
      <c r="W591" s="9"/>
      <c r="X591" s="10"/>
      <c r="Y591" s="9"/>
      <c r="Z591" s="9"/>
      <c r="AA591" s="10"/>
      <c r="AB591" s="9"/>
      <c r="AC591" s="9"/>
      <c r="AD591" s="10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>
        <v>1.0000000000000007</v>
      </c>
      <c r="BD591" s="9"/>
      <c r="BE591" s="9"/>
      <c r="BF591" s="9"/>
      <c r="BG591" s="9"/>
      <c r="BH591" s="9"/>
      <c r="BI591" s="9"/>
      <c r="BJ591" s="9"/>
      <c r="BK591" s="9"/>
      <c r="BL591" s="9"/>
      <c r="BM591" s="9"/>
      <c r="BN591" s="9"/>
      <c r="BO591" s="9"/>
      <c r="BP591" s="9"/>
      <c r="BQ591" s="9"/>
      <c r="BR591" s="9"/>
      <c r="BS591" s="9"/>
      <c r="BT591" s="9"/>
      <c r="BU591" s="9"/>
      <c r="BV591" s="9"/>
      <c r="BW591" s="9"/>
      <c r="BX591" s="9"/>
      <c r="BY591" s="9"/>
      <c r="BZ591" s="9"/>
      <c r="CA591" s="9"/>
      <c r="CB591" s="9"/>
      <c r="CC591" s="9"/>
      <c r="CD591" s="9"/>
      <c r="CE591" s="9"/>
      <c r="CF591" s="9"/>
      <c r="CG591" s="9"/>
      <c r="CH591" s="9"/>
      <c r="CI591" s="9"/>
      <c r="CJ591" s="9"/>
      <c r="CK591" s="9"/>
      <c r="CL591" s="9"/>
      <c r="CM591" s="9"/>
      <c r="CN591" s="9"/>
      <c r="CO591" s="9"/>
      <c r="CP591" s="9"/>
      <c r="CQ591" s="9"/>
      <c r="CR591" s="9"/>
      <c r="CS591" s="9"/>
      <c r="CT591" s="9"/>
      <c r="CU591" s="9"/>
      <c r="CV591" s="9"/>
      <c r="CW591" s="9"/>
      <c r="CX591" s="9"/>
      <c r="CY591" s="9"/>
      <c r="CZ591" s="9"/>
      <c r="DA591" s="9"/>
      <c r="DB591" s="9"/>
      <c r="DC591" s="9"/>
      <c r="DD591" s="9"/>
      <c r="DE591" s="9"/>
      <c r="DF591" s="9"/>
      <c r="DG591" s="9"/>
      <c r="DH591" s="9"/>
      <c r="DI591" s="9"/>
      <c r="DJ591" s="9"/>
      <c r="DK591" s="9"/>
      <c r="DL591" s="9"/>
      <c r="DM591" s="9"/>
      <c r="DN591" s="9"/>
      <c r="DO591" s="9"/>
      <c r="DP591" s="9"/>
      <c r="DQ591" s="9"/>
      <c r="DR591" s="9"/>
      <c r="DS591" s="9"/>
      <c r="DT591" s="9"/>
      <c r="DU591" s="9"/>
      <c r="DV591" s="9"/>
      <c r="DW591" s="9"/>
      <c r="DX591" s="9"/>
      <c r="DY591" s="9"/>
      <c r="DZ591" s="9"/>
      <c r="EA591" s="9"/>
      <c r="EB591" s="9"/>
      <c r="EC591" s="9"/>
      <c r="ED591" s="9"/>
      <c r="EE591" s="9"/>
      <c r="EF591" s="9"/>
      <c r="EG591" s="9"/>
    </row>
    <row r="592" ht="15.75" customHeight="1">
      <c r="C592" s="8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10"/>
      <c r="S592" s="9"/>
      <c r="T592" s="9"/>
      <c r="U592" s="10"/>
      <c r="V592" s="9"/>
      <c r="W592" s="9"/>
      <c r="X592" s="10"/>
      <c r="Y592" s="9"/>
      <c r="Z592" s="9"/>
      <c r="AA592" s="10"/>
      <c r="AB592" s="9"/>
      <c r="AC592" s="9"/>
      <c r="AD592" s="10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>
        <v>1.0000000000000007</v>
      </c>
      <c r="BD592" s="9"/>
      <c r="BE592" s="9"/>
      <c r="BF592" s="9"/>
      <c r="BG592" s="9"/>
      <c r="BH592" s="9"/>
      <c r="BI592" s="9"/>
      <c r="BJ592" s="9"/>
      <c r="BK592" s="9"/>
      <c r="BL592" s="9"/>
      <c r="BM592" s="9"/>
      <c r="BN592" s="9"/>
      <c r="BO592" s="9"/>
      <c r="BP592" s="9"/>
      <c r="BQ592" s="9"/>
      <c r="BR592" s="9"/>
      <c r="BS592" s="9"/>
      <c r="BT592" s="9"/>
      <c r="BU592" s="9"/>
      <c r="BV592" s="9"/>
      <c r="BW592" s="9"/>
      <c r="BX592" s="9"/>
      <c r="BY592" s="9"/>
      <c r="BZ592" s="9"/>
      <c r="CA592" s="9"/>
      <c r="CB592" s="9"/>
      <c r="CC592" s="9"/>
      <c r="CD592" s="9"/>
      <c r="CE592" s="9"/>
      <c r="CF592" s="9"/>
      <c r="CG592" s="9"/>
      <c r="CH592" s="9"/>
      <c r="CI592" s="9"/>
      <c r="CJ592" s="9"/>
      <c r="CK592" s="9"/>
      <c r="CL592" s="9"/>
      <c r="CM592" s="9"/>
      <c r="CN592" s="9"/>
      <c r="CO592" s="9"/>
      <c r="CP592" s="9"/>
      <c r="CQ592" s="9"/>
      <c r="CR592" s="9"/>
      <c r="CS592" s="9"/>
      <c r="CT592" s="9"/>
      <c r="CU592" s="9"/>
      <c r="CV592" s="9"/>
      <c r="CW592" s="9"/>
      <c r="CX592" s="9"/>
      <c r="CY592" s="9"/>
      <c r="CZ592" s="9"/>
      <c r="DA592" s="9"/>
      <c r="DB592" s="9"/>
      <c r="DC592" s="9"/>
      <c r="DD592" s="9"/>
      <c r="DE592" s="9"/>
      <c r="DF592" s="9"/>
      <c r="DG592" s="9"/>
      <c r="DH592" s="9"/>
      <c r="DI592" s="9"/>
      <c r="DJ592" s="9"/>
      <c r="DK592" s="9"/>
      <c r="DL592" s="9"/>
      <c r="DM592" s="9"/>
      <c r="DN592" s="9"/>
      <c r="DO592" s="9"/>
      <c r="DP592" s="9"/>
      <c r="DQ592" s="9"/>
      <c r="DR592" s="9"/>
      <c r="DS592" s="9"/>
      <c r="DT592" s="9"/>
      <c r="DU592" s="9"/>
      <c r="DV592" s="9"/>
      <c r="DW592" s="9"/>
      <c r="DX592" s="9"/>
      <c r="DY592" s="9"/>
      <c r="DZ592" s="9"/>
      <c r="EA592" s="9"/>
      <c r="EB592" s="9"/>
      <c r="EC592" s="9"/>
      <c r="ED592" s="9"/>
      <c r="EE592" s="9"/>
      <c r="EF592" s="9"/>
      <c r="EG592" s="9"/>
    </row>
    <row r="593" ht="15.75" customHeight="1">
      <c r="C593" s="8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10"/>
      <c r="S593" s="9"/>
      <c r="T593" s="9"/>
      <c r="U593" s="10"/>
      <c r="V593" s="9"/>
      <c r="W593" s="9"/>
      <c r="X593" s="10"/>
      <c r="Y593" s="9"/>
      <c r="Z593" s="9"/>
      <c r="AA593" s="10"/>
      <c r="AB593" s="9"/>
      <c r="AC593" s="9"/>
      <c r="AD593" s="10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>
        <v>1.0000000000000007</v>
      </c>
      <c r="BD593" s="9"/>
      <c r="BE593" s="9"/>
      <c r="BF593" s="9"/>
      <c r="BG593" s="9"/>
      <c r="BH593" s="9"/>
      <c r="BI593" s="9"/>
      <c r="BJ593" s="9"/>
      <c r="BK593" s="9"/>
      <c r="BL593" s="9"/>
      <c r="BM593" s="9"/>
      <c r="BN593" s="9"/>
      <c r="BO593" s="9"/>
      <c r="BP593" s="9"/>
      <c r="BQ593" s="9"/>
      <c r="BR593" s="9"/>
      <c r="BS593" s="9"/>
      <c r="BT593" s="9"/>
      <c r="BU593" s="9"/>
      <c r="BV593" s="9"/>
      <c r="BW593" s="9"/>
      <c r="BX593" s="9"/>
      <c r="BY593" s="9"/>
      <c r="BZ593" s="9"/>
      <c r="CA593" s="9"/>
      <c r="CB593" s="9"/>
      <c r="CC593" s="9"/>
      <c r="CD593" s="9"/>
      <c r="CE593" s="9"/>
      <c r="CF593" s="9"/>
      <c r="CG593" s="9"/>
      <c r="CH593" s="9"/>
      <c r="CI593" s="9"/>
      <c r="CJ593" s="9"/>
      <c r="CK593" s="9"/>
      <c r="CL593" s="9"/>
      <c r="CM593" s="9"/>
      <c r="CN593" s="9"/>
      <c r="CO593" s="9"/>
      <c r="CP593" s="9"/>
      <c r="CQ593" s="9"/>
      <c r="CR593" s="9"/>
      <c r="CS593" s="9"/>
      <c r="CT593" s="9"/>
      <c r="CU593" s="9"/>
      <c r="CV593" s="9"/>
      <c r="CW593" s="9"/>
      <c r="CX593" s="9"/>
      <c r="CY593" s="9"/>
      <c r="CZ593" s="9"/>
      <c r="DA593" s="9"/>
      <c r="DB593" s="9"/>
      <c r="DC593" s="9"/>
      <c r="DD593" s="9"/>
      <c r="DE593" s="9"/>
      <c r="DF593" s="9"/>
      <c r="DG593" s="9"/>
      <c r="DH593" s="9"/>
      <c r="DI593" s="9"/>
      <c r="DJ593" s="9"/>
      <c r="DK593" s="9"/>
      <c r="DL593" s="9"/>
      <c r="DM593" s="9"/>
      <c r="DN593" s="9"/>
      <c r="DO593" s="9"/>
      <c r="DP593" s="9"/>
      <c r="DQ593" s="9"/>
      <c r="DR593" s="9"/>
      <c r="DS593" s="9"/>
      <c r="DT593" s="9"/>
      <c r="DU593" s="9"/>
      <c r="DV593" s="9"/>
      <c r="DW593" s="9"/>
      <c r="DX593" s="9"/>
      <c r="DY593" s="9"/>
      <c r="DZ593" s="9"/>
      <c r="EA593" s="9"/>
      <c r="EB593" s="9"/>
      <c r="EC593" s="9"/>
      <c r="ED593" s="9"/>
      <c r="EE593" s="9"/>
      <c r="EF593" s="9"/>
      <c r="EG593" s="9"/>
    </row>
    <row r="594" ht="15.75" customHeight="1">
      <c r="C594" s="8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10"/>
      <c r="S594" s="9"/>
      <c r="T594" s="9"/>
      <c r="U594" s="10"/>
      <c r="V594" s="9"/>
      <c r="W594" s="9"/>
      <c r="X594" s="10"/>
      <c r="Y594" s="9"/>
      <c r="Z594" s="9"/>
      <c r="AA594" s="10"/>
      <c r="AB594" s="9"/>
      <c r="AC594" s="9"/>
      <c r="AD594" s="10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>
        <v>1.0000000000000007</v>
      </c>
      <c r="BD594" s="9"/>
      <c r="BE594" s="9"/>
      <c r="BF594" s="9"/>
      <c r="BG594" s="9"/>
      <c r="BH594" s="9"/>
      <c r="BI594" s="9"/>
      <c r="BJ594" s="9"/>
      <c r="BK594" s="9"/>
      <c r="BL594" s="9"/>
      <c r="BM594" s="9"/>
      <c r="BN594" s="9"/>
      <c r="BO594" s="9"/>
      <c r="BP594" s="9"/>
      <c r="BQ594" s="9"/>
      <c r="BR594" s="9"/>
      <c r="BS594" s="9"/>
      <c r="BT594" s="9"/>
      <c r="BU594" s="9"/>
      <c r="BV594" s="9"/>
      <c r="BW594" s="9"/>
      <c r="BX594" s="9"/>
      <c r="BY594" s="9"/>
      <c r="BZ594" s="9"/>
      <c r="CA594" s="9"/>
      <c r="CB594" s="9"/>
      <c r="CC594" s="9"/>
      <c r="CD594" s="9"/>
      <c r="CE594" s="9"/>
      <c r="CF594" s="9"/>
      <c r="CG594" s="9"/>
      <c r="CH594" s="9"/>
      <c r="CI594" s="9"/>
      <c r="CJ594" s="9"/>
      <c r="CK594" s="9"/>
      <c r="CL594" s="9"/>
      <c r="CM594" s="9"/>
      <c r="CN594" s="9"/>
      <c r="CO594" s="9"/>
      <c r="CP594" s="9"/>
      <c r="CQ594" s="9"/>
      <c r="CR594" s="9"/>
      <c r="CS594" s="9"/>
      <c r="CT594" s="9"/>
      <c r="CU594" s="9"/>
      <c r="CV594" s="9"/>
      <c r="CW594" s="9"/>
      <c r="CX594" s="9"/>
      <c r="CY594" s="9"/>
      <c r="CZ594" s="9"/>
      <c r="DA594" s="9"/>
      <c r="DB594" s="9"/>
      <c r="DC594" s="9"/>
      <c r="DD594" s="9"/>
      <c r="DE594" s="9"/>
      <c r="DF594" s="9"/>
      <c r="DG594" s="9"/>
      <c r="DH594" s="9"/>
      <c r="DI594" s="9"/>
      <c r="DJ594" s="9"/>
      <c r="DK594" s="9"/>
      <c r="DL594" s="9"/>
      <c r="DM594" s="9"/>
      <c r="DN594" s="9"/>
      <c r="DO594" s="9"/>
      <c r="DP594" s="9"/>
      <c r="DQ594" s="9"/>
      <c r="DR594" s="9"/>
      <c r="DS594" s="9"/>
      <c r="DT594" s="9"/>
      <c r="DU594" s="9"/>
      <c r="DV594" s="9"/>
      <c r="DW594" s="9"/>
      <c r="DX594" s="9"/>
      <c r="DY594" s="9"/>
      <c r="DZ594" s="9"/>
      <c r="EA594" s="9"/>
      <c r="EB594" s="9"/>
      <c r="EC594" s="9"/>
      <c r="ED594" s="9"/>
      <c r="EE594" s="9"/>
      <c r="EF594" s="9"/>
      <c r="EG594" s="9"/>
    </row>
    <row r="595" ht="15.75" customHeight="1">
      <c r="C595" s="8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10"/>
      <c r="S595" s="9"/>
      <c r="T595" s="9"/>
      <c r="U595" s="10"/>
      <c r="V595" s="9"/>
      <c r="W595" s="9"/>
      <c r="X595" s="10"/>
      <c r="Y595" s="9"/>
      <c r="Z595" s="9"/>
      <c r="AA595" s="10"/>
      <c r="AB595" s="9"/>
      <c r="AC595" s="9"/>
      <c r="AD595" s="10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  <c r="BF595" s="9"/>
      <c r="BG595" s="9"/>
      <c r="BH595" s="9"/>
      <c r="BI595" s="9"/>
      <c r="BJ595" s="9"/>
      <c r="BK595" s="9"/>
      <c r="BL595" s="9"/>
      <c r="BM595" s="9"/>
      <c r="BN595" s="9"/>
      <c r="BO595" s="9"/>
      <c r="BP595" s="9"/>
      <c r="BQ595" s="9"/>
      <c r="BR595" s="9"/>
      <c r="BS595" s="9"/>
      <c r="BT595" s="9"/>
      <c r="BU595" s="9"/>
      <c r="BV595" s="9"/>
      <c r="BW595" s="9"/>
      <c r="BX595" s="9"/>
      <c r="BY595" s="9"/>
      <c r="BZ595" s="9"/>
      <c r="CA595" s="9"/>
      <c r="CB595" s="9"/>
      <c r="CC595" s="9"/>
      <c r="CD595" s="9"/>
      <c r="CE595" s="9"/>
      <c r="CF595" s="9"/>
      <c r="CG595" s="9"/>
      <c r="CH595" s="9"/>
      <c r="CI595" s="9"/>
      <c r="CJ595" s="9"/>
      <c r="CK595" s="9"/>
      <c r="CL595" s="9"/>
      <c r="CM595" s="9"/>
      <c r="CN595" s="9"/>
      <c r="CO595" s="9"/>
      <c r="CP595" s="9"/>
      <c r="CQ595" s="9"/>
      <c r="CR595" s="9"/>
      <c r="CS595" s="9"/>
      <c r="CT595" s="9"/>
      <c r="CU595" s="9"/>
      <c r="CV595" s="9"/>
      <c r="CW595" s="9"/>
      <c r="CX595" s="9"/>
      <c r="CY595" s="9"/>
      <c r="CZ595" s="9"/>
      <c r="DA595" s="9"/>
      <c r="DB595" s="9"/>
      <c r="DC595" s="9"/>
      <c r="DD595" s="9"/>
      <c r="DE595" s="9"/>
      <c r="DF595" s="9"/>
      <c r="DG595" s="9"/>
      <c r="DH595" s="9"/>
      <c r="DI595" s="9"/>
      <c r="DJ595" s="9"/>
      <c r="DK595" s="9"/>
      <c r="DL595" s="9"/>
      <c r="DM595" s="9"/>
      <c r="DN595" s="9"/>
      <c r="DO595" s="9"/>
      <c r="DP595" s="9"/>
      <c r="DQ595" s="9"/>
      <c r="DR595" s="9"/>
      <c r="DS595" s="9"/>
      <c r="DT595" s="9"/>
      <c r="DU595" s="9"/>
      <c r="DV595" s="9"/>
      <c r="DW595" s="9"/>
      <c r="DX595" s="9"/>
      <c r="DY595" s="9"/>
      <c r="DZ595" s="9"/>
      <c r="EA595" s="9"/>
      <c r="EB595" s="9"/>
      <c r="EC595" s="9"/>
      <c r="ED595" s="9"/>
      <c r="EE595" s="9"/>
      <c r="EF595" s="9"/>
      <c r="EG595" s="9"/>
    </row>
    <row r="596" ht="15.75" customHeight="1">
      <c r="C596" s="8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10"/>
      <c r="S596" s="9"/>
      <c r="T596" s="9"/>
      <c r="U596" s="10"/>
      <c r="V596" s="9"/>
      <c r="W596" s="9"/>
      <c r="X596" s="10"/>
      <c r="Y596" s="9"/>
      <c r="Z596" s="9"/>
      <c r="AA596" s="10"/>
      <c r="AB596" s="9"/>
      <c r="AC596" s="9"/>
      <c r="AD596" s="10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  <c r="BF596" s="9"/>
      <c r="BG596" s="9"/>
      <c r="BH596" s="9"/>
      <c r="BI596" s="9"/>
      <c r="BJ596" s="9"/>
      <c r="BK596" s="9"/>
      <c r="BL596" s="9"/>
      <c r="BM596" s="9"/>
      <c r="BN596" s="9"/>
      <c r="BO596" s="9"/>
      <c r="BP596" s="9"/>
      <c r="BQ596" s="9"/>
      <c r="BR596" s="9"/>
      <c r="BS596" s="9"/>
      <c r="BT596" s="9"/>
      <c r="BU596" s="9"/>
      <c r="BV596" s="9"/>
      <c r="BW596" s="9"/>
      <c r="BX596" s="9"/>
      <c r="BY596" s="9"/>
      <c r="BZ596" s="9"/>
      <c r="CA596" s="9"/>
      <c r="CB596" s="9"/>
      <c r="CC596" s="9"/>
      <c r="CD596" s="9"/>
      <c r="CE596" s="9"/>
      <c r="CF596" s="9"/>
      <c r="CG596" s="9"/>
      <c r="CH596" s="9"/>
      <c r="CI596" s="9"/>
      <c r="CJ596" s="9"/>
      <c r="CK596" s="9"/>
      <c r="CL596" s="9"/>
      <c r="CM596" s="9"/>
      <c r="CN596" s="9"/>
      <c r="CO596" s="9"/>
      <c r="CP596" s="9"/>
      <c r="CQ596" s="9"/>
      <c r="CR596" s="9"/>
      <c r="CS596" s="9"/>
      <c r="CT596" s="9"/>
      <c r="CU596" s="9"/>
      <c r="CV596" s="9"/>
      <c r="CW596" s="9"/>
      <c r="CX596" s="9"/>
      <c r="CY596" s="9"/>
      <c r="CZ596" s="9"/>
      <c r="DA596" s="9"/>
      <c r="DB596" s="9"/>
      <c r="DC596" s="9"/>
      <c r="DD596" s="9"/>
      <c r="DE596" s="9"/>
      <c r="DF596" s="9"/>
      <c r="DG596" s="9"/>
      <c r="DH596" s="9"/>
      <c r="DI596" s="9"/>
      <c r="DJ596" s="9"/>
      <c r="DK596" s="9"/>
      <c r="DL596" s="9"/>
      <c r="DM596" s="9"/>
      <c r="DN596" s="9"/>
      <c r="DO596" s="9"/>
      <c r="DP596" s="9"/>
      <c r="DQ596" s="9"/>
      <c r="DR596" s="9"/>
      <c r="DS596" s="9"/>
      <c r="DT596" s="9"/>
      <c r="DU596" s="9"/>
      <c r="DV596" s="9"/>
      <c r="DW596" s="9"/>
      <c r="DX596" s="9"/>
      <c r="DY596" s="9"/>
      <c r="DZ596" s="9"/>
      <c r="EA596" s="9"/>
      <c r="EB596" s="9"/>
      <c r="EC596" s="9"/>
      <c r="ED596" s="9"/>
      <c r="EE596" s="9"/>
      <c r="EF596" s="9"/>
      <c r="EG596" s="9"/>
    </row>
    <row r="597" ht="15.75" customHeight="1">
      <c r="C597" s="8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10"/>
      <c r="S597" s="9"/>
      <c r="T597" s="9"/>
      <c r="U597" s="10"/>
      <c r="V597" s="9"/>
      <c r="W597" s="9"/>
      <c r="X597" s="10"/>
      <c r="Y597" s="9"/>
      <c r="Z597" s="9"/>
      <c r="AA597" s="10"/>
      <c r="AB597" s="9"/>
      <c r="AC597" s="9"/>
      <c r="AD597" s="10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  <c r="BF597" s="9"/>
      <c r="BG597" s="9"/>
      <c r="BH597" s="9"/>
      <c r="BI597" s="9"/>
      <c r="BJ597" s="9"/>
      <c r="BK597" s="9"/>
      <c r="BL597" s="9"/>
      <c r="BM597" s="9"/>
      <c r="BN597" s="9"/>
      <c r="BO597" s="9"/>
      <c r="BP597" s="9"/>
      <c r="BQ597" s="9"/>
      <c r="BR597" s="9"/>
      <c r="BS597" s="9"/>
      <c r="BT597" s="9"/>
      <c r="BU597" s="9"/>
      <c r="BV597" s="9"/>
      <c r="BW597" s="9"/>
      <c r="BX597" s="9"/>
      <c r="BY597" s="9"/>
      <c r="BZ597" s="9"/>
      <c r="CA597" s="9"/>
      <c r="CB597" s="9"/>
      <c r="CC597" s="9"/>
      <c r="CD597" s="9"/>
      <c r="CE597" s="9"/>
      <c r="CF597" s="9"/>
      <c r="CG597" s="9"/>
      <c r="CH597" s="9"/>
      <c r="CI597" s="9"/>
      <c r="CJ597" s="9"/>
      <c r="CK597" s="9"/>
      <c r="CL597" s="9"/>
      <c r="CM597" s="9"/>
      <c r="CN597" s="9"/>
      <c r="CO597" s="9"/>
      <c r="CP597" s="9"/>
      <c r="CQ597" s="9"/>
      <c r="CR597" s="9"/>
      <c r="CS597" s="9"/>
      <c r="CT597" s="9"/>
      <c r="CU597" s="9"/>
      <c r="CV597" s="9"/>
      <c r="CW597" s="9"/>
      <c r="CX597" s="9"/>
      <c r="CY597" s="9"/>
      <c r="CZ597" s="9"/>
      <c r="DA597" s="9"/>
      <c r="DB597" s="9"/>
      <c r="DC597" s="9"/>
      <c r="DD597" s="9"/>
      <c r="DE597" s="9"/>
      <c r="DF597" s="9"/>
      <c r="DG597" s="9"/>
      <c r="DH597" s="9"/>
      <c r="DI597" s="9"/>
      <c r="DJ597" s="9"/>
      <c r="DK597" s="9"/>
      <c r="DL597" s="9"/>
      <c r="DM597" s="9"/>
      <c r="DN597" s="9"/>
      <c r="DO597" s="9"/>
      <c r="DP597" s="9"/>
      <c r="DQ597" s="9"/>
      <c r="DR597" s="9"/>
      <c r="DS597" s="9"/>
      <c r="DT597" s="9"/>
      <c r="DU597" s="9"/>
      <c r="DV597" s="9"/>
      <c r="DW597" s="9"/>
      <c r="DX597" s="9"/>
      <c r="DY597" s="9"/>
      <c r="DZ597" s="9"/>
      <c r="EA597" s="9"/>
      <c r="EB597" s="9"/>
      <c r="EC597" s="9"/>
      <c r="ED597" s="9"/>
      <c r="EE597" s="9"/>
      <c r="EF597" s="9"/>
      <c r="EG597" s="9"/>
    </row>
    <row r="598" ht="15.75" customHeight="1">
      <c r="C598" s="8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10"/>
      <c r="S598" s="9"/>
      <c r="T598" s="9"/>
      <c r="U598" s="10"/>
      <c r="V598" s="9"/>
      <c r="W598" s="9"/>
      <c r="X598" s="10"/>
      <c r="Y598" s="9"/>
      <c r="Z598" s="9"/>
      <c r="AA598" s="10"/>
      <c r="AB598" s="9"/>
      <c r="AC598" s="9"/>
      <c r="AD598" s="10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  <c r="BF598" s="9"/>
      <c r="BG598" s="9"/>
      <c r="BH598" s="9"/>
      <c r="BI598" s="9"/>
      <c r="BJ598" s="9"/>
      <c r="BK598" s="9"/>
      <c r="BL598" s="9"/>
      <c r="BM598" s="9"/>
      <c r="BN598" s="9"/>
      <c r="BO598" s="9"/>
      <c r="BP598" s="9"/>
      <c r="BQ598" s="9"/>
      <c r="BR598" s="9"/>
      <c r="BS598" s="9"/>
      <c r="BT598" s="9"/>
      <c r="BU598" s="9"/>
      <c r="BV598" s="9"/>
      <c r="BW598" s="9"/>
      <c r="BX598" s="9"/>
      <c r="BY598" s="9"/>
      <c r="BZ598" s="9"/>
      <c r="CA598" s="9"/>
      <c r="CB598" s="9"/>
      <c r="CC598" s="9"/>
      <c r="CD598" s="9"/>
      <c r="CE598" s="9"/>
      <c r="CF598" s="9"/>
      <c r="CG598" s="9"/>
      <c r="CH598" s="9"/>
      <c r="CI598" s="9"/>
      <c r="CJ598" s="9"/>
      <c r="CK598" s="9"/>
      <c r="CL598" s="9"/>
      <c r="CM598" s="9"/>
      <c r="CN598" s="9"/>
      <c r="CO598" s="9"/>
      <c r="CP598" s="9"/>
      <c r="CQ598" s="9"/>
      <c r="CR598" s="9"/>
      <c r="CS598" s="9"/>
      <c r="CT598" s="9"/>
      <c r="CU598" s="9"/>
      <c r="CV598" s="9"/>
      <c r="CW598" s="9"/>
      <c r="CX598" s="9"/>
      <c r="CY598" s="9"/>
      <c r="CZ598" s="9"/>
      <c r="DA598" s="9"/>
      <c r="DB598" s="9"/>
      <c r="DC598" s="9"/>
      <c r="DD598" s="9"/>
      <c r="DE598" s="9"/>
      <c r="DF598" s="9"/>
      <c r="DG598" s="9"/>
      <c r="DH598" s="9"/>
      <c r="DI598" s="9"/>
      <c r="DJ598" s="9"/>
      <c r="DK598" s="9"/>
      <c r="DL598" s="9"/>
      <c r="DM598" s="9"/>
      <c r="DN598" s="9"/>
      <c r="DO598" s="9"/>
      <c r="DP598" s="9"/>
      <c r="DQ598" s="9"/>
      <c r="DR598" s="9"/>
      <c r="DS598" s="9"/>
      <c r="DT598" s="9"/>
      <c r="DU598" s="9"/>
      <c r="DV598" s="9"/>
      <c r="DW598" s="9"/>
      <c r="DX598" s="9"/>
      <c r="DY598" s="9"/>
      <c r="DZ598" s="9"/>
      <c r="EA598" s="9"/>
      <c r="EB598" s="9"/>
      <c r="EC598" s="9"/>
      <c r="ED598" s="9"/>
      <c r="EE598" s="9"/>
      <c r="EF598" s="9"/>
      <c r="EG598" s="9"/>
    </row>
    <row r="599" ht="15.75" customHeight="1">
      <c r="C599" s="8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10"/>
      <c r="S599" s="9"/>
      <c r="T599" s="9"/>
      <c r="U599" s="10"/>
      <c r="V599" s="9"/>
      <c r="W599" s="9"/>
      <c r="X599" s="10"/>
      <c r="Y599" s="9"/>
      <c r="Z599" s="9"/>
      <c r="AA599" s="10"/>
      <c r="AB599" s="9"/>
      <c r="AC599" s="9"/>
      <c r="AD599" s="10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  <c r="BF599" s="9"/>
      <c r="BG599" s="9"/>
      <c r="BH599" s="9"/>
      <c r="BI599" s="9"/>
      <c r="BJ599" s="9"/>
      <c r="BK599" s="9"/>
      <c r="BL599" s="9"/>
      <c r="BM599" s="9"/>
      <c r="BN599" s="9"/>
      <c r="BO599" s="9"/>
      <c r="BP599" s="9"/>
      <c r="BQ599" s="9"/>
      <c r="BR599" s="9"/>
      <c r="BS599" s="9"/>
      <c r="BT599" s="9"/>
      <c r="BU599" s="9"/>
      <c r="BV599" s="9"/>
      <c r="BW599" s="9"/>
      <c r="BX599" s="9"/>
      <c r="BY599" s="9"/>
      <c r="BZ599" s="9"/>
      <c r="CA599" s="9"/>
      <c r="CB599" s="9"/>
      <c r="CC599" s="9"/>
      <c r="CD599" s="9"/>
      <c r="CE599" s="9"/>
      <c r="CF599" s="9"/>
      <c r="CG599" s="9"/>
      <c r="CH599" s="9"/>
      <c r="CI599" s="9"/>
      <c r="CJ599" s="9"/>
      <c r="CK599" s="9"/>
      <c r="CL599" s="9"/>
      <c r="CM599" s="9"/>
      <c r="CN599" s="9"/>
      <c r="CO599" s="9"/>
      <c r="CP599" s="9"/>
      <c r="CQ599" s="9"/>
      <c r="CR599" s="9"/>
      <c r="CS599" s="9"/>
      <c r="CT599" s="9"/>
      <c r="CU599" s="9"/>
      <c r="CV599" s="9"/>
      <c r="CW599" s="9"/>
      <c r="CX599" s="9"/>
      <c r="CY599" s="9"/>
      <c r="CZ599" s="9"/>
      <c r="DA599" s="9"/>
      <c r="DB599" s="9"/>
      <c r="DC599" s="9"/>
      <c r="DD599" s="9"/>
      <c r="DE599" s="9"/>
      <c r="DF599" s="9"/>
      <c r="DG599" s="9"/>
      <c r="DH599" s="9"/>
      <c r="DI599" s="9"/>
      <c r="DJ599" s="9"/>
      <c r="DK599" s="9"/>
      <c r="DL599" s="9"/>
      <c r="DM599" s="9"/>
      <c r="DN599" s="9"/>
      <c r="DO599" s="9"/>
      <c r="DP599" s="9"/>
      <c r="DQ599" s="9"/>
      <c r="DR599" s="9"/>
      <c r="DS599" s="9"/>
      <c r="DT599" s="9"/>
      <c r="DU599" s="9"/>
      <c r="DV599" s="9"/>
      <c r="DW599" s="9"/>
      <c r="DX599" s="9"/>
      <c r="DY599" s="9"/>
      <c r="DZ599" s="9"/>
      <c r="EA599" s="9"/>
      <c r="EB599" s="9"/>
      <c r="EC599" s="9"/>
      <c r="ED599" s="9"/>
      <c r="EE599" s="9"/>
      <c r="EF599" s="9"/>
      <c r="EG599" s="9"/>
    </row>
    <row r="600" ht="15.75" customHeight="1">
      <c r="C600" s="8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10"/>
      <c r="S600" s="9"/>
      <c r="T600" s="9"/>
      <c r="U600" s="10"/>
      <c r="V600" s="9"/>
      <c r="W600" s="9"/>
      <c r="X600" s="10"/>
      <c r="Y600" s="9"/>
      <c r="Z600" s="9"/>
      <c r="AA600" s="10"/>
      <c r="AB600" s="9"/>
      <c r="AC600" s="9"/>
      <c r="AD600" s="10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  <c r="BF600" s="9"/>
      <c r="BG600" s="9"/>
      <c r="BH600" s="9"/>
      <c r="BI600" s="9"/>
      <c r="BJ600" s="9"/>
      <c r="BK600" s="9"/>
      <c r="BL600" s="9"/>
      <c r="BM600" s="9"/>
      <c r="BN600" s="9"/>
      <c r="BO600" s="9"/>
      <c r="BP600" s="9"/>
      <c r="BQ600" s="9"/>
      <c r="BR600" s="9"/>
      <c r="BS600" s="9"/>
      <c r="BT600" s="9"/>
      <c r="BU600" s="9"/>
      <c r="BV600" s="9"/>
      <c r="BW600" s="9"/>
      <c r="BX600" s="9"/>
      <c r="BY600" s="9"/>
      <c r="BZ600" s="9"/>
      <c r="CA600" s="9"/>
      <c r="CB600" s="9"/>
      <c r="CC600" s="9"/>
      <c r="CD600" s="9"/>
      <c r="CE600" s="9"/>
      <c r="CF600" s="9"/>
      <c r="CG600" s="9"/>
      <c r="CH600" s="9"/>
      <c r="CI600" s="9"/>
      <c r="CJ600" s="9"/>
      <c r="CK600" s="9"/>
      <c r="CL600" s="9"/>
      <c r="CM600" s="9"/>
      <c r="CN600" s="9"/>
      <c r="CO600" s="9"/>
      <c r="CP600" s="9"/>
      <c r="CQ600" s="9"/>
      <c r="CR600" s="9"/>
      <c r="CS600" s="9"/>
      <c r="CT600" s="9"/>
      <c r="CU600" s="9"/>
      <c r="CV600" s="9"/>
      <c r="CW600" s="9"/>
      <c r="CX600" s="9"/>
      <c r="CY600" s="9"/>
      <c r="CZ600" s="9"/>
      <c r="DA600" s="9"/>
      <c r="DB600" s="9"/>
      <c r="DC600" s="9"/>
      <c r="DD600" s="9"/>
      <c r="DE600" s="9"/>
      <c r="DF600" s="9"/>
      <c r="DG600" s="9"/>
      <c r="DH600" s="9"/>
      <c r="DI600" s="9"/>
      <c r="DJ600" s="9"/>
      <c r="DK600" s="9"/>
      <c r="DL600" s="9"/>
      <c r="DM600" s="9"/>
      <c r="DN600" s="9"/>
      <c r="DO600" s="9"/>
      <c r="DP600" s="9"/>
      <c r="DQ600" s="9"/>
      <c r="DR600" s="9"/>
      <c r="DS600" s="9"/>
      <c r="DT600" s="9"/>
      <c r="DU600" s="9"/>
      <c r="DV600" s="9"/>
      <c r="DW600" s="9"/>
      <c r="DX600" s="9"/>
      <c r="DY600" s="9"/>
      <c r="DZ600" s="9"/>
      <c r="EA600" s="9"/>
      <c r="EB600" s="9"/>
      <c r="EC600" s="9"/>
      <c r="ED600" s="9"/>
      <c r="EE600" s="9"/>
      <c r="EF600" s="9"/>
      <c r="EG600" s="9"/>
    </row>
    <row r="601" ht="15.75" customHeight="1">
      <c r="C601" s="8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10"/>
      <c r="S601" s="9"/>
      <c r="T601" s="9"/>
      <c r="U601" s="10"/>
      <c r="V601" s="9"/>
      <c r="W601" s="9"/>
      <c r="X601" s="10"/>
      <c r="Y601" s="9"/>
      <c r="Z601" s="9"/>
      <c r="AA601" s="10"/>
      <c r="AB601" s="9"/>
      <c r="AC601" s="9"/>
      <c r="AD601" s="10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  <c r="BF601" s="9"/>
      <c r="BG601" s="9"/>
      <c r="BH601" s="9"/>
      <c r="BI601" s="9"/>
      <c r="BJ601" s="9"/>
      <c r="BK601" s="9"/>
      <c r="BL601" s="9"/>
      <c r="BM601" s="9"/>
      <c r="BN601" s="9"/>
      <c r="BO601" s="9"/>
      <c r="BP601" s="9"/>
      <c r="BQ601" s="9"/>
      <c r="BR601" s="9"/>
      <c r="BS601" s="9"/>
      <c r="BT601" s="9"/>
      <c r="BU601" s="9"/>
      <c r="BV601" s="9"/>
      <c r="BW601" s="9"/>
      <c r="BX601" s="9"/>
      <c r="BY601" s="9"/>
      <c r="BZ601" s="9"/>
      <c r="CA601" s="9"/>
      <c r="CB601" s="9"/>
      <c r="CC601" s="9"/>
      <c r="CD601" s="9"/>
      <c r="CE601" s="9"/>
      <c r="CF601" s="9"/>
      <c r="CG601" s="9"/>
      <c r="CH601" s="9"/>
      <c r="CI601" s="9"/>
      <c r="CJ601" s="9"/>
      <c r="CK601" s="9"/>
      <c r="CL601" s="9"/>
      <c r="CM601" s="9"/>
      <c r="CN601" s="9"/>
      <c r="CO601" s="9"/>
      <c r="CP601" s="9"/>
      <c r="CQ601" s="9"/>
      <c r="CR601" s="9"/>
      <c r="CS601" s="9"/>
      <c r="CT601" s="9"/>
      <c r="CU601" s="9"/>
      <c r="CV601" s="9"/>
      <c r="CW601" s="9"/>
      <c r="CX601" s="9"/>
      <c r="CY601" s="9"/>
      <c r="CZ601" s="9"/>
      <c r="DA601" s="9"/>
      <c r="DB601" s="9"/>
      <c r="DC601" s="9"/>
      <c r="DD601" s="9"/>
      <c r="DE601" s="9"/>
      <c r="DF601" s="9"/>
      <c r="DG601" s="9"/>
      <c r="DH601" s="9"/>
      <c r="DI601" s="9"/>
      <c r="DJ601" s="9"/>
      <c r="DK601" s="9"/>
      <c r="DL601" s="9"/>
      <c r="DM601" s="9"/>
      <c r="DN601" s="9"/>
      <c r="DO601" s="9"/>
      <c r="DP601" s="9"/>
      <c r="DQ601" s="9"/>
      <c r="DR601" s="9"/>
      <c r="DS601" s="9"/>
      <c r="DT601" s="9"/>
      <c r="DU601" s="9"/>
      <c r="DV601" s="9"/>
      <c r="DW601" s="9"/>
      <c r="DX601" s="9"/>
      <c r="DY601" s="9"/>
      <c r="DZ601" s="9"/>
      <c r="EA601" s="9"/>
      <c r="EB601" s="9"/>
      <c r="EC601" s="9"/>
      <c r="ED601" s="9"/>
      <c r="EE601" s="9"/>
      <c r="EF601" s="9"/>
      <c r="EG601" s="9"/>
    </row>
    <row r="602" ht="15.75" customHeight="1">
      <c r="C602" s="8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10"/>
      <c r="S602" s="9"/>
      <c r="T602" s="9"/>
      <c r="U602" s="10"/>
      <c r="V602" s="9"/>
      <c r="W602" s="9"/>
      <c r="X602" s="10"/>
      <c r="Y602" s="9"/>
      <c r="Z602" s="9"/>
      <c r="AA602" s="10"/>
      <c r="AB602" s="9"/>
      <c r="AC602" s="9"/>
      <c r="AD602" s="10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  <c r="BF602" s="9"/>
      <c r="BG602" s="9"/>
      <c r="BH602" s="9"/>
      <c r="BI602" s="9"/>
      <c r="BJ602" s="9"/>
      <c r="BK602" s="9"/>
      <c r="BL602" s="9"/>
      <c r="BM602" s="9"/>
      <c r="BN602" s="9"/>
      <c r="BO602" s="9"/>
      <c r="BP602" s="9"/>
      <c r="BQ602" s="9"/>
      <c r="BR602" s="9"/>
      <c r="BS602" s="9"/>
      <c r="BT602" s="9"/>
      <c r="BU602" s="9"/>
      <c r="BV602" s="9"/>
      <c r="BW602" s="9"/>
      <c r="BX602" s="9"/>
      <c r="BY602" s="9"/>
      <c r="BZ602" s="9"/>
      <c r="CA602" s="9"/>
      <c r="CB602" s="9"/>
      <c r="CC602" s="9"/>
      <c r="CD602" s="9"/>
      <c r="CE602" s="9"/>
      <c r="CF602" s="9"/>
      <c r="CG602" s="9"/>
      <c r="CH602" s="9"/>
      <c r="CI602" s="9"/>
      <c r="CJ602" s="9"/>
      <c r="CK602" s="9"/>
      <c r="CL602" s="9"/>
      <c r="CM602" s="9"/>
      <c r="CN602" s="9"/>
      <c r="CO602" s="9"/>
      <c r="CP602" s="9"/>
      <c r="CQ602" s="9"/>
      <c r="CR602" s="9"/>
      <c r="CS602" s="9"/>
      <c r="CT602" s="9"/>
      <c r="CU602" s="9"/>
      <c r="CV602" s="9"/>
      <c r="CW602" s="9"/>
      <c r="CX602" s="9"/>
      <c r="CY602" s="9"/>
      <c r="CZ602" s="9"/>
      <c r="DA602" s="9"/>
      <c r="DB602" s="9"/>
      <c r="DC602" s="9"/>
      <c r="DD602" s="9"/>
      <c r="DE602" s="9"/>
      <c r="DF602" s="9"/>
      <c r="DG602" s="9"/>
      <c r="DH602" s="9"/>
      <c r="DI602" s="9"/>
      <c r="DJ602" s="9"/>
      <c r="DK602" s="9"/>
      <c r="DL602" s="9"/>
      <c r="DM602" s="9"/>
      <c r="DN602" s="9"/>
      <c r="DO602" s="9"/>
      <c r="DP602" s="9"/>
      <c r="DQ602" s="9"/>
      <c r="DR602" s="9"/>
      <c r="DS602" s="9"/>
      <c r="DT602" s="9"/>
      <c r="DU602" s="9"/>
      <c r="DV602" s="9"/>
      <c r="DW602" s="9"/>
      <c r="DX602" s="9"/>
      <c r="DY602" s="9"/>
      <c r="DZ602" s="9"/>
      <c r="EA602" s="9"/>
      <c r="EB602" s="9"/>
      <c r="EC602" s="9"/>
      <c r="ED602" s="9"/>
      <c r="EE602" s="9"/>
      <c r="EF602" s="9"/>
      <c r="EG602" s="9"/>
    </row>
    <row r="603" ht="15.75" customHeight="1">
      <c r="C603" s="8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10"/>
      <c r="S603" s="9"/>
      <c r="T603" s="9"/>
      <c r="U603" s="10"/>
      <c r="V603" s="9"/>
      <c r="W603" s="9"/>
      <c r="X603" s="10"/>
      <c r="Y603" s="9"/>
      <c r="Z603" s="9"/>
      <c r="AA603" s="10"/>
      <c r="AB603" s="9"/>
      <c r="AC603" s="9"/>
      <c r="AD603" s="10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  <c r="BF603" s="9"/>
      <c r="BG603" s="9"/>
      <c r="BH603" s="9"/>
      <c r="BI603" s="9"/>
      <c r="BJ603" s="9"/>
      <c r="BK603" s="9"/>
      <c r="BL603" s="9"/>
      <c r="BM603" s="9"/>
      <c r="BN603" s="9"/>
      <c r="BO603" s="9"/>
      <c r="BP603" s="9"/>
      <c r="BQ603" s="9"/>
      <c r="BR603" s="9"/>
      <c r="BS603" s="9"/>
      <c r="BT603" s="9"/>
      <c r="BU603" s="9"/>
      <c r="BV603" s="9"/>
      <c r="BW603" s="9"/>
      <c r="BX603" s="9"/>
      <c r="BY603" s="9"/>
      <c r="BZ603" s="9"/>
      <c r="CA603" s="9"/>
      <c r="CB603" s="9"/>
      <c r="CC603" s="9"/>
      <c r="CD603" s="9"/>
      <c r="CE603" s="9"/>
      <c r="CF603" s="9"/>
      <c r="CG603" s="9"/>
      <c r="CH603" s="9"/>
      <c r="CI603" s="9"/>
      <c r="CJ603" s="9"/>
      <c r="CK603" s="9"/>
      <c r="CL603" s="9"/>
      <c r="CM603" s="9"/>
      <c r="CN603" s="9"/>
      <c r="CO603" s="9"/>
      <c r="CP603" s="9"/>
      <c r="CQ603" s="9"/>
      <c r="CR603" s="9"/>
      <c r="CS603" s="9"/>
      <c r="CT603" s="9"/>
      <c r="CU603" s="9"/>
      <c r="CV603" s="9"/>
      <c r="CW603" s="9"/>
      <c r="CX603" s="9"/>
      <c r="CY603" s="9"/>
      <c r="CZ603" s="9"/>
      <c r="DA603" s="9"/>
      <c r="DB603" s="9"/>
      <c r="DC603" s="9"/>
      <c r="DD603" s="9"/>
      <c r="DE603" s="9"/>
      <c r="DF603" s="9"/>
      <c r="DG603" s="9"/>
      <c r="DH603" s="9"/>
      <c r="DI603" s="9"/>
      <c r="DJ603" s="9"/>
      <c r="DK603" s="9"/>
      <c r="DL603" s="9"/>
      <c r="DM603" s="9"/>
      <c r="DN603" s="9"/>
      <c r="DO603" s="9"/>
      <c r="DP603" s="9"/>
      <c r="DQ603" s="9"/>
      <c r="DR603" s="9"/>
      <c r="DS603" s="9"/>
      <c r="DT603" s="9"/>
      <c r="DU603" s="9"/>
      <c r="DV603" s="9"/>
      <c r="DW603" s="9"/>
      <c r="DX603" s="9"/>
      <c r="DY603" s="9"/>
      <c r="DZ603" s="9"/>
      <c r="EA603" s="9"/>
      <c r="EB603" s="9"/>
      <c r="EC603" s="9"/>
      <c r="ED603" s="9"/>
      <c r="EE603" s="9"/>
      <c r="EF603" s="9"/>
      <c r="EG603" s="9"/>
    </row>
    <row r="604" ht="15.75" customHeight="1">
      <c r="C604" s="8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10"/>
      <c r="S604" s="9"/>
      <c r="T604" s="9"/>
      <c r="U604" s="10"/>
      <c r="V604" s="9"/>
      <c r="W604" s="9"/>
      <c r="X604" s="10"/>
      <c r="Y604" s="9"/>
      <c r="Z604" s="9"/>
      <c r="AA604" s="10"/>
      <c r="AB604" s="9"/>
      <c r="AC604" s="9"/>
      <c r="AD604" s="10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  <c r="BF604" s="9"/>
      <c r="BG604" s="9"/>
      <c r="BH604" s="9"/>
      <c r="BI604" s="9"/>
      <c r="BJ604" s="9"/>
      <c r="BK604" s="9"/>
      <c r="BL604" s="9"/>
      <c r="BM604" s="9"/>
      <c r="BN604" s="9"/>
      <c r="BO604" s="9"/>
      <c r="BP604" s="9"/>
      <c r="BQ604" s="9"/>
      <c r="BR604" s="9"/>
      <c r="BS604" s="9"/>
      <c r="BT604" s="9"/>
      <c r="BU604" s="9"/>
      <c r="BV604" s="9"/>
      <c r="BW604" s="9"/>
      <c r="BX604" s="9"/>
      <c r="BY604" s="9"/>
      <c r="BZ604" s="9"/>
      <c r="CA604" s="9"/>
      <c r="CB604" s="9"/>
      <c r="CC604" s="9"/>
      <c r="CD604" s="9"/>
      <c r="CE604" s="9"/>
      <c r="CF604" s="9"/>
      <c r="CG604" s="9"/>
      <c r="CH604" s="9"/>
      <c r="CI604" s="9"/>
      <c r="CJ604" s="9"/>
      <c r="CK604" s="9"/>
      <c r="CL604" s="9"/>
      <c r="CM604" s="9"/>
      <c r="CN604" s="9"/>
      <c r="CO604" s="9"/>
      <c r="CP604" s="9"/>
      <c r="CQ604" s="9"/>
      <c r="CR604" s="9"/>
      <c r="CS604" s="9"/>
      <c r="CT604" s="9"/>
      <c r="CU604" s="9"/>
      <c r="CV604" s="9"/>
      <c r="CW604" s="9"/>
      <c r="CX604" s="9"/>
      <c r="CY604" s="9"/>
      <c r="CZ604" s="9"/>
      <c r="DA604" s="9"/>
      <c r="DB604" s="9"/>
      <c r="DC604" s="9"/>
      <c r="DD604" s="9"/>
      <c r="DE604" s="9"/>
      <c r="DF604" s="9"/>
      <c r="DG604" s="9"/>
      <c r="DH604" s="9"/>
      <c r="DI604" s="9"/>
      <c r="DJ604" s="9"/>
      <c r="DK604" s="9"/>
      <c r="DL604" s="9"/>
      <c r="DM604" s="9"/>
      <c r="DN604" s="9"/>
      <c r="DO604" s="9"/>
      <c r="DP604" s="9"/>
      <c r="DQ604" s="9"/>
      <c r="DR604" s="9"/>
      <c r="DS604" s="9"/>
      <c r="DT604" s="9"/>
      <c r="DU604" s="9"/>
      <c r="DV604" s="9"/>
      <c r="DW604" s="9"/>
      <c r="DX604" s="9"/>
      <c r="DY604" s="9"/>
      <c r="DZ604" s="9"/>
      <c r="EA604" s="9"/>
      <c r="EB604" s="9"/>
      <c r="EC604" s="9"/>
      <c r="ED604" s="9"/>
      <c r="EE604" s="9"/>
      <c r="EF604" s="9"/>
      <c r="EG604" s="9"/>
    </row>
    <row r="605" ht="15.75" customHeight="1">
      <c r="C605" s="8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10"/>
      <c r="S605" s="9"/>
      <c r="T605" s="9"/>
      <c r="U605" s="10"/>
      <c r="V605" s="9"/>
      <c r="W605" s="9"/>
      <c r="X605" s="10"/>
      <c r="Y605" s="9"/>
      <c r="Z605" s="9"/>
      <c r="AA605" s="10"/>
      <c r="AB605" s="9"/>
      <c r="AC605" s="9"/>
      <c r="AD605" s="10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  <c r="BF605" s="9"/>
      <c r="BG605" s="9"/>
      <c r="BH605" s="9"/>
      <c r="BI605" s="9"/>
      <c r="BJ605" s="9"/>
      <c r="BK605" s="9"/>
      <c r="BL605" s="9"/>
      <c r="BM605" s="9"/>
      <c r="BN605" s="9"/>
      <c r="BO605" s="9"/>
      <c r="BP605" s="9"/>
      <c r="BQ605" s="9"/>
      <c r="BR605" s="9"/>
      <c r="BS605" s="9"/>
      <c r="BT605" s="9"/>
      <c r="BU605" s="9"/>
      <c r="BV605" s="9"/>
      <c r="BW605" s="9"/>
      <c r="BX605" s="9"/>
      <c r="BY605" s="9"/>
      <c r="BZ605" s="9"/>
      <c r="CA605" s="9"/>
      <c r="CB605" s="9"/>
      <c r="CC605" s="9"/>
      <c r="CD605" s="9"/>
      <c r="CE605" s="9"/>
      <c r="CF605" s="9"/>
      <c r="CG605" s="9"/>
      <c r="CH605" s="9"/>
      <c r="CI605" s="9"/>
      <c r="CJ605" s="9"/>
      <c r="CK605" s="9"/>
      <c r="CL605" s="9"/>
      <c r="CM605" s="9"/>
      <c r="CN605" s="9"/>
      <c r="CO605" s="9"/>
      <c r="CP605" s="9"/>
      <c r="CQ605" s="9"/>
      <c r="CR605" s="9"/>
      <c r="CS605" s="9"/>
      <c r="CT605" s="9"/>
      <c r="CU605" s="9"/>
      <c r="CV605" s="9"/>
      <c r="CW605" s="9"/>
      <c r="CX605" s="9"/>
      <c r="CY605" s="9"/>
      <c r="CZ605" s="9"/>
      <c r="DA605" s="9"/>
      <c r="DB605" s="9"/>
      <c r="DC605" s="9"/>
      <c r="DD605" s="9"/>
      <c r="DE605" s="9"/>
      <c r="DF605" s="9"/>
      <c r="DG605" s="9"/>
      <c r="DH605" s="9"/>
      <c r="DI605" s="9"/>
      <c r="DJ605" s="9"/>
      <c r="DK605" s="9"/>
      <c r="DL605" s="9"/>
      <c r="DM605" s="9"/>
      <c r="DN605" s="9"/>
      <c r="DO605" s="9"/>
      <c r="DP605" s="9"/>
      <c r="DQ605" s="9"/>
      <c r="DR605" s="9"/>
      <c r="DS605" s="9"/>
      <c r="DT605" s="9"/>
      <c r="DU605" s="9"/>
      <c r="DV605" s="9"/>
      <c r="DW605" s="9"/>
      <c r="DX605" s="9"/>
      <c r="DY605" s="9"/>
      <c r="DZ605" s="9"/>
      <c r="EA605" s="9"/>
      <c r="EB605" s="9"/>
      <c r="EC605" s="9"/>
      <c r="ED605" s="9"/>
      <c r="EE605" s="9"/>
      <c r="EF605" s="9"/>
      <c r="EG605" s="9"/>
    </row>
    <row r="606" ht="15.75" customHeight="1">
      <c r="C606" s="8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10"/>
      <c r="S606" s="9"/>
      <c r="T606" s="9"/>
      <c r="U606" s="10"/>
      <c r="V606" s="9"/>
      <c r="W606" s="9"/>
      <c r="X606" s="10"/>
      <c r="Y606" s="9"/>
      <c r="Z606" s="9"/>
      <c r="AA606" s="10"/>
      <c r="AB606" s="9"/>
      <c r="AC606" s="9"/>
      <c r="AD606" s="10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  <c r="BF606" s="9"/>
      <c r="BG606" s="9"/>
      <c r="BH606" s="9"/>
      <c r="BI606" s="9"/>
      <c r="BJ606" s="9"/>
      <c r="BK606" s="9"/>
      <c r="BL606" s="9"/>
      <c r="BM606" s="9"/>
      <c r="BN606" s="9"/>
      <c r="BO606" s="9"/>
      <c r="BP606" s="9"/>
      <c r="BQ606" s="9"/>
      <c r="BR606" s="9"/>
      <c r="BS606" s="9"/>
      <c r="BT606" s="9"/>
      <c r="BU606" s="9"/>
      <c r="BV606" s="9"/>
      <c r="BW606" s="9"/>
      <c r="BX606" s="9"/>
      <c r="BY606" s="9"/>
      <c r="BZ606" s="9"/>
      <c r="CA606" s="9"/>
      <c r="CB606" s="9"/>
      <c r="CC606" s="9"/>
      <c r="CD606" s="9"/>
      <c r="CE606" s="9"/>
      <c r="CF606" s="9"/>
      <c r="CG606" s="9"/>
      <c r="CH606" s="9"/>
      <c r="CI606" s="9"/>
      <c r="CJ606" s="9"/>
      <c r="CK606" s="9"/>
      <c r="CL606" s="9"/>
      <c r="CM606" s="9"/>
      <c r="CN606" s="9"/>
      <c r="CO606" s="9"/>
      <c r="CP606" s="9"/>
      <c r="CQ606" s="9"/>
      <c r="CR606" s="9"/>
      <c r="CS606" s="9"/>
      <c r="CT606" s="9"/>
      <c r="CU606" s="9"/>
      <c r="CV606" s="9"/>
      <c r="CW606" s="9"/>
      <c r="CX606" s="9"/>
      <c r="CY606" s="9"/>
      <c r="CZ606" s="9"/>
      <c r="DA606" s="9"/>
      <c r="DB606" s="9"/>
      <c r="DC606" s="9"/>
      <c r="DD606" s="9"/>
      <c r="DE606" s="9"/>
      <c r="DF606" s="9"/>
      <c r="DG606" s="9"/>
      <c r="DH606" s="9"/>
      <c r="DI606" s="9"/>
      <c r="DJ606" s="9"/>
      <c r="DK606" s="9"/>
      <c r="DL606" s="9"/>
      <c r="DM606" s="9"/>
      <c r="DN606" s="9"/>
      <c r="DO606" s="9"/>
      <c r="DP606" s="9"/>
      <c r="DQ606" s="9"/>
      <c r="DR606" s="9"/>
      <c r="DS606" s="9"/>
      <c r="DT606" s="9"/>
      <c r="DU606" s="9"/>
      <c r="DV606" s="9"/>
      <c r="DW606" s="9"/>
      <c r="DX606" s="9"/>
      <c r="DY606" s="9"/>
      <c r="DZ606" s="9"/>
      <c r="EA606" s="9"/>
      <c r="EB606" s="9"/>
      <c r="EC606" s="9"/>
      <c r="ED606" s="9"/>
      <c r="EE606" s="9"/>
      <c r="EF606" s="9"/>
      <c r="EG606" s="9"/>
    </row>
    <row r="607" ht="15.75" customHeight="1">
      <c r="C607" s="8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10"/>
      <c r="S607" s="9"/>
      <c r="T607" s="9"/>
      <c r="U607" s="10"/>
      <c r="V607" s="9"/>
      <c r="W607" s="9"/>
      <c r="X607" s="10"/>
      <c r="Y607" s="9"/>
      <c r="Z607" s="9"/>
      <c r="AA607" s="10"/>
      <c r="AB607" s="9"/>
      <c r="AC607" s="9"/>
      <c r="AD607" s="10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  <c r="BF607" s="9"/>
      <c r="BG607" s="9"/>
      <c r="BH607" s="9"/>
      <c r="BI607" s="9"/>
      <c r="BJ607" s="9"/>
      <c r="BK607" s="9"/>
      <c r="BL607" s="9"/>
      <c r="BM607" s="9"/>
      <c r="BN607" s="9"/>
      <c r="BO607" s="9"/>
      <c r="BP607" s="9"/>
      <c r="BQ607" s="9"/>
      <c r="BR607" s="9"/>
      <c r="BS607" s="9"/>
      <c r="BT607" s="9"/>
      <c r="BU607" s="9"/>
      <c r="BV607" s="9"/>
      <c r="BW607" s="9"/>
      <c r="BX607" s="9"/>
      <c r="BY607" s="9"/>
      <c r="BZ607" s="9"/>
      <c r="CA607" s="9"/>
      <c r="CB607" s="9"/>
      <c r="CC607" s="9"/>
      <c r="CD607" s="9"/>
      <c r="CE607" s="9"/>
      <c r="CF607" s="9"/>
      <c r="CG607" s="9"/>
      <c r="CH607" s="9"/>
      <c r="CI607" s="9"/>
      <c r="CJ607" s="9"/>
      <c r="CK607" s="9"/>
      <c r="CL607" s="9"/>
      <c r="CM607" s="9"/>
      <c r="CN607" s="9"/>
      <c r="CO607" s="9"/>
      <c r="CP607" s="9"/>
      <c r="CQ607" s="9"/>
      <c r="CR607" s="9"/>
      <c r="CS607" s="9"/>
      <c r="CT607" s="9"/>
      <c r="CU607" s="9"/>
      <c r="CV607" s="9"/>
      <c r="CW607" s="9"/>
      <c r="CX607" s="9"/>
      <c r="CY607" s="9"/>
      <c r="CZ607" s="9"/>
      <c r="DA607" s="9"/>
      <c r="DB607" s="9"/>
      <c r="DC607" s="9"/>
      <c r="DD607" s="9"/>
      <c r="DE607" s="9"/>
      <c r="DF607" s="9"/>
      <c r="DG607" s="9"/>
      <c r="DH607" s="9"/>
      <c r="DI607" s="9"/>
      <c r="DJ607" s="9"/>
      <c r="DK607" s="9"/>
      <c r="DL607" s="9"/>
      <c r="DM607" s="9"/>
      <c r="DN607" s="9"/>
      <c r="DO607" s="9"/>
      <c r="DP607" s="9"/>
      <c r="DQ607" s="9"/>
      <c r="DR607" s="9"/>
      <c r="DS607" s="9"/>
      <c r="DT607" s="9"/>
      <c r="DU607" s="9"/>
      <c r="DV607" s="9"/>
      <c r="DW607" s="9"/>
      <c r="DX607" s="9"/>
      <c r="DY607" s="9"/>
      <c r="DZ607" s="9"/>
      <c r="EA607" s="9"/>
      <c r="EB607" s="9"/>
      <c r="EC607" s="9"/>
      <c r="ED607" s="9"/>
      <c r="EE607" s="9"/>
      <c r="EF607" s="9"/>
      <c r="EG607" s="9"/>
    </row>
    <row r="608" ht="15.75" customHeight="1">
      <c r="C608" s="8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10"/>
      <c r="S608" s="9"/>
      <c r="T608" s="9"/>
      <c r="U608" s="10"/>
      <c r="V608" s="9"/>
      <c r="W608" s="9"/>
      <c r="X608" s="10"/>
      <c r="Y608" s="9"/>
      <c r="Z608" s="9"/>
      <c r="AA608" s="10"/>
      <c r="AB608" s="9"/>
      <c r="AC608" s="9"/>
      <c r="AD608" s="10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  <c r="BF608" s="9"/>
      <c r="BG608" s="9"/>
      <c r="BH608" s="9"/>
      <c r="BI608" s="9"/>
      <c r="BJ608" s="9"/>
      <c r="BK608" s="9"/>
      <c r="BL608" s="9"/>
      <c r="BM608" s="9"/>
      <c r="BN608" s="9"/>
      <c r="BO608" s="9"/>
      <c r="BP608" s="9"/>
      <c r="BQ608" s="9"/>
      <c r="BR608" s="9"/>
      <c r="BS608" s="9"/>
      <c r="BT608" s="9"/>
      <c r="BU608" s="9"/>
      <c r="BV608" s="9"/>
      <c r="BW608" s="9"/>
      <c r="BX608" s="9"/>
      <c r="BY608" s="9"/>
      <c r="BZ608" s="9"/>
      <c r="CA608" s="9"/>
      <c r="CB608" s="9"/>
      <c r="CC608" s="9"/>
      <c r="CD608" s="9"/>
      <c r="CE608" s="9"/>
      <c r="CF608" s="9"/>
      <c r="CG608" s="9"/>
      <c r="CH608" s="9"/>
      <c r="CI608" s="9"/>
      <c r="CJ608" s="9"/>
      <c r="CK608" s="9"/>
      <c r="CL608" s="9"/>
      <c r="CM608" s="9"/>
      <c r="CN608" s="9"/>
      <c r="CO608" s="9"/>
      <c r="CP608" s="9"/>
      <c r="CQ608" s="9"/>
      <c r="CR608" s="9"/>
      <c r="CS608" s="9"/>
      <c r="CT608" s="9"/>
      <c r="CU608" s="9"/>
      <c r="CV608" s="9"/>
      <c r="CW608" s="9"/>
      <c r="CX608" s="9"/>
      <c r="CY608" s="9"/>
      <c r="CZ608" s="9"/>
      <c r="DA608" s="9"/>
      <c r="DB608" s="9"/>
      <c r="DC608" s="9"/>
      <c r="DD608" s="9"/>
      <c r="DE608" s="9"/>
      <c r="DF608" s="9"/>
      <c r="DG608" s="9"/>
      <c r="DH608" s="9"/>
      <c r="DI608" s="9"/>
      <c r="DJ608" s="9"/>
      <c r="DK608" s="9"/>
      <c r="DL608" s="9"/>
      <c r="DM608" s="9"/>
      <c r="DN608" s="9"/>
      <c r="DO608" s="9"/>
      <c r="DP608" s="9"/>
      <c r="DQ608" s="9"/>
      <c r="DR608" s="9"/>
      <c r="DS608" s="9"/>
      <c r="DT608" s="9"/>
      <c r="DU608" s="9"/>
      <c r="DV608" s="9"/>
      <c r="DW608" s="9"/>
      <c r="DX608" s="9"/>
      <c r="DY608" s="9"/>
      <c r="DZ608" s="9"/>
      <c r="EA608" s="9"/>
      <c r="EB608" s="9"/>
      <c r="EC608" s="9"/>
      <c r="ED608" s="9"/>
      <c r="EE608" s="9"/>
      <c r="EF608" s="9"/>
      <c r="EG608" s="9"/>
    </row>
    <row r="609" ht="15.75" customHeight="1">
      <c r="C609" s="8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10"/>
      <c r="S609" s="9"/>
      <c r="T609" s="9"/>
      <c r="U609" s="10"/>
      <c r="V609" s="9"/>
      <c r="W609" s="9"/>
      <c r="X609" s="10"/>
      <c r="Y609" s="9"/>
      <c r="Z609" s="9"/>
      <c r="AA609" s="10"/>
      <c r="AB609" s="9"/>
      <c r="AC609" s="9"/>
      <c r="AD609" s="10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  <c r="BF609" s="9"/>
      <c r="BG609" s="9"/>
      <c r="BH609" s="9"/>
      <c r="BI609" s="9"/>
      <c r="BJ609" s="9"/>
      <c r="BK609" s="9"/>
      <c r="BL609" s="9"/>
      <c r="BM609" s="9"/>
      <c r="BN609" s="9"/>
      <c r="BO609" s="9"/>
      <c r="BP609" s="9"/>
      <c r="BQ609" s="9"/>
      <c r="BR609" s="9"/>
      <c r="BS609" s="9"/>
      <c r="BT609" s="9"/>
      <c r="BU609" s="9"/>
      <c r="BV609" s="9"/>
      <c r="BW609" s="9"/>
      <c r="BX609" s="9"/>
      <c r="BY609" s="9"/>
      <c r="BZ609" s="9"/>
      <c r="CA609" s="9"/>
      <c r="CB609" s="9"/>
      <c r="CC609" s="9"/>
      <c r="CD609" s="9"/>
      <c r="CE609" s="9"/>
      <c r="CF609" s="9"/>
      <c r="CG609" s="9"/>
      <c r="CH609" s="9"/>
      <c r="CI609" s="9"/>
      <c r="CJ609" s="9"/>
      <c r="CK609" s="9"/>
      <c r="CL609" s="9"/>
      <c r="CM609" s="9"/>
      <c r="CN609" s="9"/>
      <c r="CO609" s="9"/>
      <c r="CP609" s="9"/>
      <c r="CQ609" s="9"/>
      <c r="CR609" s="9"/>
      <c r="CS609" s="9"/>
      <c r="CT609" s="9"/>
      <c r="CU609" s="9"/>
      <c r="CV609" s="9"/>
      <c r="CW609" s="9"/>
      <c r="CX609" s="9"/>
      <c r="CY609" s="9"/>
      <c r="CZ609" s="9"/>
      <c r="DA609" s="9"/>
      <c r="DB609" s="9"/>
      <c r="DC609" s="9"/>
      <c r="DD609" s="9"/>
      <c r="DE609" s="9"/>
      <c r="DF609" s="9"/>
      <c r="DG609" s="9"/>
      <c r="DH609" s="9"/>
      <c r="DI609" s="9"/>
      <c r="DJ609" s="9"/>
      <c r="DK609" s="9"/>
      <c r="DL609" s="9"/>
      <c r="DM609" s="9"/>
      <c r="DN609" s="9"/>
      <c r="DO609" s="9"/>
      <c r="DP609" s="9"/>
      <c r="DQ609" s="9"/>
      <c r="DR609" s="9"/>
      <c r="DS609" s="9"/>
      <c r="DT609" s="9"/>
      <c r="DU609" s="9"/>
      <c r="DV609" s="9"/>
      <c r="DW609" s="9"/>
      <c r="DX609" s="9"/>
      <c r="DY609" s="9"/>
      <c r="DZ609" s="9"/>
      <c r="EA609" s="9"/>
      <c r="EB609" s="9"/>
      <c r="EC609" s="9"/>
      <c r="ED609" s="9"/>
      <c r="EE609" s="9"/>
      <c r="EF609" s="9"/>
      <c r="EG609" s="9"/>
    </row>
    <row r="610" ht="15.75" customHeight="1">
      <c r="C610" s="8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10"/>
      <c r="S610" s="9"/>
      <c r="T610" s="9"/>
      <c r="U610" s="10"/>
      <c r="V610" s="9"/>
      <c r="W610" s="9"/>
      <c r="X610" s="10"/>
      <c r="Y610" s="9"/>
      <c r="Z610" s="9"/>
      <c r="AA610" s="10"/>
      <c r="AB610" s="9"/>
      <c r="AC610" s="9"/>
      <c r="AD610" s="10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  <c r="BF610" s="9"/>
      <c r="BG610" s="9"/>
      <c r="BH610" s="9"/>
      <c r="BI610" s="9"/>
      <c r="BJ610" s="9"/>
      <c r="BK610" s="9"/>
      <c r="BL610" s="9"/>
      <c r="BM610" s="9"/>
      <c r="BN610" s="9"/>
      <c r="BO610" s="9"/>
      <c r="BP610" s="9"/>
      <c r="BQ610" s="9"/>
      <c r="BR610" s="9"/>
      <c r="BS610" s="9"/>
      <c r="BT610" s="9"/>
      <c r="BU610" s="9"/>
      <c r="BV610" s="9"/>
      <c r="BW610" s="9"/>
      <c r="BX610" s="9"/>
      <c r="BY610" s="9"/>
      <c r="BZ610" s="9"/>
      <c r="CA610" s="9"/>
      <c r="CB610" s="9"/>
      <c r="CC610" s="9"/>
      <c r="CD610" s="9"/>
      <c r="CE610" s="9"/>
      <c r="CF610" s="9"/>
      <c r="CG610" s="9"/>
      <c r="CH610" s="9"/>
      <c r="CI610" s="9"/>
      <c r="CJ610" s="9"/>
      <c r="CK610" s="9"/>
      <c r="CL610" s="9"/>
      <c r="CM610" s="9"/>
      <c r="CN610" s="9"/>
      <c r="CO610" s="9"/>
      <c r="CP610" s="9"/>
      <c r="CQ610" s="9"/>
      <c r="CR610" s="9"/>
      <c r="CS610" s="9"/>
      <c r="CT610" s="9"/>
      <c r="CU610" s="9"/>
      <c r="CV610" s="9"/>
      <c r="CW610" s="9"/>
      <c r="CX610" s="9"/>
      <c r="CY610" s="9"/>
      <c r="CZ610" s="9"/>
      <c r="DA610" s="9"/>
      <c r="DB610" s="9"/>
      <c r="DC610" s="9"/>
      <c r="DD610" s="9"/>
      <c r="DE610" s="9"/>
      <c r="DF610" s="9"/>
      <c r="DG610" s="9"/>
      <c r="DH610" s="9"/>
      <c r="DI610" s="9"/>
      <c r="DJ610" s="9"/>
      <c r="DK610" s="9"/>
      <c r="DL610" s="9"/>
      <c r="DM610" s="9"/>
      <c r="DN610" s="9"/>
      <c r="DO610" s="9"/>
      <c r="DP610" s="9"/>
      <c r="DQ610" s="9"/>
      <c r="DR610" s="9"/>
      <c r="DS610" s="9"/>
      <c r="DT610" s="9"/>
      <c r="DU610" s="9"/>
      <c r="DV610" s="9"/>
      <c r="DW610" s="9"/>
      <c r="DX610" s="9"/>
      <c r="DY610" s="9"/>
      <c r="DZ610" s="9"/>
      <c r="EA610" s="9"/>
      <c r="EB610" s="9"/>
      <c r="EC610" s="9"/>
      <c r="ED610" s="9"/>
      <c r="EE610" s="9"/>
      <c r="EF610" s="9"/>
      <c r="EG610" s="9"/>
    </row>
    <row r="611" ht="15.75" customHeight="1">
      <c r="C611" s="8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10"/>
      <c r="S611" s="9"/>
      <c r="T611" s="9"/>
      <c r="U611" s="10"/>
      <c r="V611" s="9"/>
      <c r="W611" s="9"/>
      <c r="X611" s="10"/>
      <c r="Y611" s="9"/>
      <c r="Z611" s="9"/>
      <c r="AA611" s="10"/>
      <c r="AB611" s="9"/>
      <c r="AC611" s="9"/>
      <c r="AD611" s="10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  <c r="BF611" s="9"/>
      <c r="BG611" s="9"/>
      <c r="BH611" s="9"/>
      <c r="BI611" s="9"/>
      <c r="BJ611" s="9"/>
      <c r="BK611" s="9"/>
      <c r="BL611" s="9"/>
      <c r="BM611" s="9"/>
      <c r="BN611" s="9"/>
      <c r="BO611" s="9"/>
      <c r="BP611" s="9"/>
      <c r="BQ611" s="9"/>
      <c r="BR611" s="9"/>
      <c r="BS611" s="9"/>
      <c r="BT611" s="9"/>
      <c r="BU611" s="9"/>
      <c r="BV611" s="9"/>
      <c r="BW611" s="9"/>
      <c r="BX611" s="9"/>
      <c r="BY611" s="9"/>
      <c r="BZ611" s="9"/>
      <c r="CA611" s="9"/>
      <c r="CB611" s="9"/>
      <c r="CC611" s="9"/>
      <c r="CD611" s="9"/>
      <c r="CE611" s="9"/>
      <c r="CF611" s="9"/>
      <c r="CG611" s="9"/>
      <c r="CH611" s="9"/>
      <c r="CI611" s="9"/>
      <c r="CJ611" s="9"/>
      <c r="CK611" s="9"/>
      <c r="CL611" s="9"/>
      <c r="CM611" s="9"/>
      <c r="CN611" s="9"/>
      <c r="CO611" s="9"/>
      <c r="CP611" s="9"/>
      <c r="CQ611" s="9"/>
      <c r="CR611" s="9"/>
      <c r="CS611" s="9"/>
      <c r="CT611" s="9"/>
      <c r="CU611" s="9"/>
      <c r="CV611" s="9"/>
      <c r="CW611" s="9"/>
      <c r="CX611" s="9"/>
      <c r="CY611" s="9"/>
      <c r="CZ611" s="9"/>
      <c r="DA611" s="9"/>
      <c r="DB611" s="9"/>
      <c r="DC611" s="9"/>
      <c r="DD611" s="9"/>
      <c r="DE611" s="9"/>
      <c r="DF611" s="9"/>
      <c r="DG611" s="9"/>
      <c r="DH611" s="9"/>
      <c r="DI611" s="9"/>
      <c r="DJ611" s="9"/>
      <c r="DK611" s="9"/>
      <c r="DL611" s="9"/>
      <c r="DM611" s="9"/>
      <c r="DN611" s="9"/>
      <c r="DO611" s="9"/>
      <c r="DP611" s="9"/>
      <c r="DQ611" s="9"/>
      <c r="DR611" s="9"/>
      <c r="DS611" s="9"/>
      <c r="DT611" s="9"/>
      <c r="DU611" s="9"/>
      <c r="DV611" s="9"/>
      <c r="DW611" s="9"/>
      <c r="DX611" s="9"/>
      <c r="DY611" s="9"/>
      <c r="DZ611" s="9"/>
      <c r="EA611" s="9"/>
      <c r="EB611" s="9"/>
      <c r="EC611" s="9"/>
      <c r="ED611" s="9"/>
      <c r="EE611" s="9"/>
      <c r="EF611" s="9"/>
      <c r="EG611" s="9"/>
    </row>
    <row r="612" ht="15.75" customHeight="1">
      <c r="C612" s="8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10"/>
      <c r="S612" s="9"/>
      <c r="T612" s="9"/>
      <c r="U612" s="10"/>
      <c r="V612" s="9"/>
      <c r="W612" s="9"/>
      <c r="X612" s="10"/>
      <c r="Y612" s="9"/>
      <c r="Z612" s="9"/>
      <c r="AA612" s="10"/>
      <c r="AB612" s="9"/>
      <c r="AC612" s="9"/>
      <c r="AD612" s="10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  <c r="BF612" s="9"/>
      <c r="BG612" s="9"/>
      <c r="BH612" s="9"/>
      <c r="BI612" s="9"/>
      <c r="BJ612" s="9"/>
      <c r="BK612" s="9"/>
      <c r="BL612" s="9"/>
      <c r="BM612" s="9"/>
      <c r="BN612" s="9"/>
      <c r="BO612" s="9"/>
      <c r="BP612" s="9"/>
      <c r="BQ612" s="9"/>
      <c r="BR612" s="9"/>
      <c r="BS612" s="9"/>
      <c r="BT612" s="9"/>
      <c r="BU612" s="9"/>
      <c r="BV612" s="9"/>
      <c r="BW612" s="9"/>
      <c r="BX612" s="9"/>
      <c r="BY612" s="9"/>
      <c r="BZ612" s="9"/>
      <c r="CA612" s="9"/>
      <c r="CB612" s="9"/>
      <c r="CC612" s="9"/>
      <c r="CD612" s="9"/>
      <c r="CE612" s="9"/>
      <c r="CF612" s="9"/>
      <c r="CG612" s="9"/>
      <c r="CH612" s="9"/>
      <c r="CI612" s="9"/>
      <c r="CJ612" s="9"/>
      <c r="CK612" s="9"/>
      <c r="CL612" s="9"/>
      <c r="CM612" s="9"/>
      <c r="CN612" s="9"/>
      <c r="CO612" s="9"/>
      <c r="CP612" s="9"/>
      <c r="CQ612" s="9"/>
      <c r="CR612" s="9"/>
      <c r="CS612" s="9"/>
      <c r="CT612" s="9"/>
      <c r="CU612" s="9"/>
      <c r="CV612" s="9"/>
      <c r="CW612" s="9"/>
      <c r="CX612" s="9"/>
      <c r="CY612" s="9"/>
      <c r="CZ612" s="9"/>
      <c r="DA612" s="9"/>
      <c r="DB612" s="9"/>
      <c r="DC612" s="9"/>
      <c r="DD612" s="9"/>
      <c r="DE612" s="9"/>
      <c r="DF612" s="9"/>
      <c r="DG612" s="9"/>
      <c r="DH612" s="9"/>
      <c r="DI612" s="9"/>
      <c r="DJ612" s="9"/>
      <c r="DK612" s="9"/>
      <c r="DL612" s="9"/>
      <c r="DM612" s="9"/>
      <c r="DN612" s="9"/>
      <c r="DO612" s="9"/>
      <c r="DP612" s="9"/>
      <c r="DQ612" s="9"/>
      <c r="DR612" s="9"/>
      <c r="DS612" s="9"/>
      <c r="DT612" s="9"/>
      <c r="DU612" s="9"/>
      <c r="DV612" s="9"/>
      <c r="DW612" s="9"/>
      <c r="DX612" s="9"/>
      <c r="DY612" s="9"/>
      <c r="DZ612" s="9"/>
      <c r="EA612" s="9"/>
      <c r="EB612" s="9"/>
      <c r="EC612" s="9"/>
      <c r="ED612" s="9"/>
      <c r="EE612" s="9"/>
      <c r="EF612" s="9"/>
      <c r="EG612" s="9"/>
    </row>
    <row r="613" ht="15.75" customHeight="1">
      <c r="C613" s="8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10"/>
      <c r="S613" s="9"/>
      <c r="T613" s="9"/>
      <c r="U613" s="10"/>
      <c r="V613" s="9"/>
      <c r="W613" s="9"/>
      <c r="X613" s="10"/>
      <c r="Y613" s="9"/>
      <c r="Z613" s="9"/>
      <c r="AA613" s="10"/>
      <c r="AB613" s="9"/>
      <c r="AC613" s="9"/>
      <c r="AD613" s="10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  <c r="BF613" s="9"/>
      <c r="BG613" s="9"/>
      <c r="BH613" s="9"/>
      <c r="BI613" s="9"/>
      <c r="BJ613" s="9"/>
      <c r="BK613" s="9"/>
      <c r="BL613" s="9"/>
      <c r="BM613" s="9"/>
      <c r="BN613" s="9"/>
      <c r="BO613" s="9"/>
      <c r="BP613" s="9"/>
      <c r="BQ613" s="9"/>
      <c r="BR613" s="9"/>
      <c r="BS613" s="9"/>
      <c r="BT613" s="9"/>
      <c r="BU613" s="9"/>
      <c r="BV613" s="9"/>
      <c r="BW613" s="9"/>
      <c r="BX613" s="9"/>
      <c r="BY613" s="9"/>
      <c r="BZ613" s="9"/>
      <c r="CA613" s="9"/>
      <c r="CB613" s="9"/>
      <c r="CC613" s="9"/>
      <c r="CD613" s="9"/>
      <c r="CE613" s="9"/>
      <c r="CF613" s="9"/>
      <c r="CG613" s="9"/>
      <c r="CH613" s="9"/>
      <c r="CI613" s="9"/>
      <c r="CJ613" s="9"/>
      <c r="CK613" s="9"/>
      <c r="CL613" s="9"/>
      <c r="CM613" s="9"/>
      <c r="CN613" s="9"/>
      <c r="CO613" s="9"/>
      <c r="CP613" s="9"/>
      <c r="CQ613" s="9"/>
      <c r="CR613" s="9"/>
      <c r="CS613" s="9"/>
      <c r="CT613" s="9"/>
      <c r="CU613" s="9"/>
      <c r="CV613" s="9"/>
      <c r="CW613" s="9"/>
      <c r="CX613" s="9"/>
      <c r="CY613" s="9"/>
      <c r="CZ613" s="9"/>
      <c r="DA613" s="9"/>
      <c r="DB613" s="9"/>
      <c r="DC613" s="9"/>
      <c r="DD613" s="9"/>
      <c r="DE613" s="9"/>
      <c r="DF613" s="9"/>
      <c r="DG613" s="9"/>
      <c r="DH613" s="9"/>
      <c r="DI613" s="9"/>
      <c r="DJ613" s="9"/>
      <c r="DK613" s="9"/>
      <c r="DL613" s="9"/>
      <c r="DM613" s="9"/>
      <c r="DN613" s="9"/>
      <c r="DO613" s="9"/>
      <c r="DP613" s="9"/>
      <c r="DQ613" s="9"/>
      <c r="DR613" s="9"/>
      <c r="DS613" s="9"/>
      <c r="DT613" s="9"/>
      <c r="DU613" s="9"/>
      <c r="DV613" s="9"/>
      <c r="DW613" s="9"/>
      <c r="DX613" s="9"/>
      <c r="DY613" s="9"/>
      <c r="DZ613" s="9"/>
      <c r="EA613" s="9"/>
      <c r="EB613" s="9"/>
      <c r="EC613" s="9"/>
      <c r="ED613" s="9"/>
      <c r="EE613" s="9"/>
      <c r="EF613" s="9"/>
      <c r="EG613" s="9"/>
    </row>
    <row r="614" ht="15.75" customHeight="1">
      <c r="C614" s="8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10"/>
      <c r="S614" s="9"/>
      <c r="T614" s="9"/>
      <c r="U614" s="10"/>
      <c r="V614" s="9"/>
      <c r="W614" s="9"/>
      <c r="X614" s="10"/>
      <c r="Y614" s="9"/>
      <c r="Z614" s="9"/>
      <c r="AA614" s="10"/>
      <c r="AB614" s="9"/>
      <c r="AC614" s="9"/>
      <c r="AD614" s="10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  <c r="BF614" s="9"/>
      <c r="BG614" s="9"/>
      <c r="BH614" s="9"/>
      <c r="BI614" s="9"/>
      <c r="BJ614" s="9"/>
      <c r="BK614" s="9"/>
      <c r="BL614" s="9"/>
      <c r="BM614" s="9"/>
      <c r="BN614" s="9"/>
      <c r="BO614" s="9"/>
      <c r="BP614" s="9"/>
      <c r="BQ614" s="9"/>
      <c r="BR614" s="9"/>
      <c r="BS614" s="9"/>
      <c r="BT614" s="9"/>
      <c r="BU614" s="9"/>
      <c r="BV614" s="9"/>
      <c r="BW614" s="9"/>
      <c r="BX614" s="9"/>
      <c r="BY614" s="9"/>
      <c r="BZ614" s="9"/>
      <c r="CA614" s="9"/>
      <c r="CB614" s="9"/>
      <c r="CC614" s="9"/>
      <c r="CD614" s="9"/>
      <c r="CE614" s="9"/>
      <c r="CF614" s="9"/>
      <c r="CG614" s="9"/>
      <c r="CH614" s="9"/>
      <c r="CI614" s="9"/>
      <c r="CJ614" s="9"/>
      <c r="CK614" s="9"/>
      <c r="CL614" s="9"/>
      <c r="CM614" s="9"/>
      <c r="CN614" s="9"/>
      <c r="CO614" s="9"/>
      <c r="CP614" s="9"/>
      <c r="CQ614" s="9"/>
      <c r="CR614" s="9"/>
      <c r="CS614" s="9"/>
      <c r="CT614" s="9"/>
      <c r="CU614" s="9"/>
      <c r="CV614" s="9"/>
      <c r="CW614" s="9"/>
      <c r="CX614" s="9"/>
      <c r="CY614" s="9"/>
      <c r="CZ614" s="9"/>
      <c r="DA614" s="9"/>
      <c r="DB614" s="9"/>
      <c r="DC614" s="9"/>
      <c r="DD614" s="9"/>
      <c r="DE614" s="9"/>
      <c r="DF614" s="9"/>
      <c r="DG614" s="9"/>
      <c r="DH614" s="9"/>
      <c r="DI614" s="9"/>
      <c r="DJ614" s="9"/>
      <c r="DK614" s="9"/>
      <c r="DL614" s="9"/>
      <c r="DM614" s="9"/>
      <c r="DN614" s="9"/>
      <c r="DO614" s="9"/>
      <c r="DP614" s="9"/>
      <c r="DQ614" s="9"/>
      <c r="DR614" s="9"/>
      <c r="DS614" s="9"/>
      <c r="DT614" s="9"/>
      <c r="DU614" s="9"/>
      <c r="DV614" s="9"/>
      <c r="DW614" s="9"/>
      <c r="DX614" s="9"/>
      <c r="DY614" s="9"/>
      <c r="DZ614" s="9"/>
      <c r="EA614" s="9"/>
      <c r="EB614" s="9"/>
      <c r="EC614" s="9"/>
      <c r="ED614" s="9"/>
      <c r="EE614" s="9"/>
      <c r="EF614" s="9"/>
      <c r="EG614" s="9"/>
    </row>
    <row r="615" ht="15.75" customHeight="1">
      <c r="C615" s="8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10"/>
      <c r="S615" s="9"/>
      <c r="T615" s="9"/>
      <c r="U615" s="10"/>
      <c r="V615" s="9"/>
      <c r="W615" s="9"/>
      <c r="X615" s="10"/>
      <c r="Y615" s="9"/>
      <c r="Z615" s="9"/>
      <c r="AA615" s="10"/>
      <c r="AB615" s="9"/>
      <c r="AC615" s="9"/>
      <c r="AD615" s="10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  <c r="BG615" s="9"/>
      <c r="BH615" s="9"/>
      <c r="BI615" s="9"/>
      <c r="BJ615" s="9"/>
      <c r="BK615" s="9"/>
      <c r="BL615" s="9"/>
      <c r="BM615" s="9"/>
      <c r="BN615" s="9"/>
      <c r="BO615" s="9"/>
      <c r="BP615" s="9"/>
      <c r="BQ615" s="9"/>
      <c r="BR615" s="9"/>
      <c r="BS615" s="9"/>
      <c r="BT615" s="9"/>
      <c r="BU615" s="9"/>
      <c r="BV615" s="9"/>
      <c r="BW615" s="9"/>
      <c r="BX615" s="9"/>
      <c r="BY615" s="9"/>
      <c r="BZ615" s="9"/>
      <c r="CA615" s="9"/>
      <c r="CB615" s="9"/>
      <c r="CC615" s="9"/>
      <c r="CD615" s="9"/>
      <c r="CE615" s="9"/>
      <c r="CF615" s="9"/>
      <c r="CG615" s="9"/>
      <c r="CH615" s="9"/>
      <c r="CI615" s="9"/>
      <c r="CJ615" s="9"/>
      <c r="CK615" s="9"/>
      <c r="CL615" s="9"/>
      <c r="CM615" s="9"/>
      <c r="CN615" s="9"/>
      <c r="CO615" s="9"/>
      <c r="CP615" s="9"/>
      <c r="CQ615" s="9"/>
      <c r="CR615" s="9"/>
      <c r="CS615" s="9"/>
      <c r="CT615" s="9"/>
      <c r="CU615" s="9"/>
      <c r="CV615" s="9"/>
      <c r="CW615" s="9"/>
      <c r="CX615" s="9"/>
      <c r="CY615" s="9"/>
      <c r="CZ615" s="9"/>
      <c r="DA615" s="9"/>
      <c r="DB615" s="9"/>
      <c r="DC615" s="9"/>
      <c r="DD615" s="9"/>
      <c r="DE615" s="9"/>
      <c r="DF615" s="9"/>
      <c r="DG615" s="9"/>
      <c r="DH615" s="9"/>
      <c r="DI615" s="9"/>
      <c r="DJ615" s="9"/>
      <c r="DK615" s="9"/>
      <c r="DL615" s="9"/>
      <c r="DM615" s="9"/>
      <c r="DN615" s="9"/>
      <c r="DO615" s="9"/>
      <c r="DP615" s="9"/>
      <c r="DQ615" s="9"/>
      <c r="DR615" s="9"/>
      <c r="DS615" s="9"/>
      <c r="DT615" s="9"/>
      <c r="DU615" s="9"/>
      <c r="DV615" s="9"/>
      <c r="DW615" s="9"/>
      <c r="DX615" s="9"/>
      <c r="DY615" s="9"/>
      <c r="DZ615" s="9"/>
      <c r="EA615" s="9"/>
      <c r="EB615" s="9"/>
      <c r="EC615" s="9"/>
      <c r="ED615" s="9"/>
      <c r="EE615" s="9"/>
      <c r="EF615" s="9"/>
      <c r="EG615" s="9"/>
    </row>
    <row r="616" ht="15.75" customHeight="1">
      <c r="C616" s="8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10"/>
      <c r="S616" s="9"/>
      <c r="T616" s="9"/>
      <c r="U616" s="10"/>
      <c r="V616" s="9"/>
      <c r="W616" s="9"/>
      <c r="X616" s="10"/>
      <c r="Y616" s="9"/>
      <c r="Z616" s="9"/>
      <c r="AA616" s="10"/>
      <c r="AB616" s="9"/>
      <c r="AC616" s="9"/>
      <c r="AD616" s="10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  <c r="BF616" s="9"/>
      <c r="BG616" s="9"/>
      <c r="BH616" s="9"/>
      <c r="BI616" s="9"/>
      <c r="BJ616" s="9"/>
      <c r="BK616" s="9"/>
      <c r="BL616" s="9"/>
      <c r="BM616" s="9"/>
      <c r="BN616" s="9"/>
      <c r="BO616" s="9"/>
      <c r="BP616" s="9"/>
      <c r="BQ616" s="9"/>
      <c r="BR616" s="9"/>
      <c r="BS616" s="9"/>
      <c r="BT616" s="9"/>
      <c r="BU616" s="9"/>
      <c r="BV616" s="9"/>
      <c r="BW616" s="9"/>
      <c r="BX616" s="9"/>
      <c r="BY616" s="9"/>
      <c r="BZ616" s="9"/>
      <c r="CA616" s="9"/>
      <c r="CB616" s="9"/>
      <c r="CC616" s="9"/>
      <c r="CD616" s="9"/>
      <c r="CE616" s="9"/>
      <c r="CF616" s="9"/>
      <c r="CG616" s="9"/>
      <c r="CH616" s="9"/>
      <c r="CI616" s="9"/>
      <c r="CJ616" s="9"/>
      <c r="CK616" s="9"/>
      <c r="CL616" s="9"/>
      <c r="CM616" s="9"/>
      <c r="CN616" s="9"/>
      <c r="CO616" s="9"/>
      <c r="CP616" s="9"/>
      <c r="CQ616" s="9"/>
      <c r="CR616" s="9"/>
      <c r="CS616" s="9"/>
      <c r="CT616" s="9"/>
      <c r="CU616" s="9"/>
      <c r="CV616" s="9"/>
      <c r="CW616" s="9"/>
      <c r="CX616" s="9"/>
      <c r="CY616" s="9"/>
      <c r="CZ616" s="9"/>
      <c r="DA616" s="9"/>
      <c r="DB616" s="9"/>
      <c r="DC616" s="9"/>
      <c r="DD616" s="9"/>
      <c r="DE616" s="9"/>
      <c r="DF616" s="9"/>
      <c r="DG616" s="9"/>
      <c r="DH616" s="9"/>
      <c r="DI616" s="9"/>
      <c r="DJ616" s="9"/>
      <c r="DK616" s="9"/>
      <c r="DL616" s="9"/>
      <c r="DM616" s="9"/>
      <c r="DN616" s="9"/>
      <c r="DO616" s="9"/>
      <c r="DP616" s="9"/>
      <c r="DQ616" s="9"/>
      <c r="DR616" s="9"/>
      <c r="DS616" s="9"/>
      <c r="DT616" s="9"/>
      <c r="DU616" s="9"/>
      <c r="DV616" s="9"/>
      <c r="DW616" s="9"/>
      <c r="DX616" s="9"/>
      <c r="DY616" s="9"/>
      <c r="DZ616" s="9"/>
      <c r="EA616" s="9"/>
      <c r="EB616" s="9"/>
      <c r="EC616" s="9"/>
      <c r="ED616" s="9"/>
      <c r="EE616" s="9"/>
      <c r="EF616" s="9"/>
      <c r="EG616" s="9"/>
    </row>
    <row r="617" ht="15.75" customHeight="1">
      <c r="C617" s="8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10"/>
      <c r="S617" s="9"/>
      <c r="T617" s="9"/>
      <c r="U617" s="10"/>
      <c r="V617" s="9"/>
      <c r="W617" s="9"/>
      <c r="X617" s="10"/>
      <c r="Y617" s="9"/>
      <c r="Z617" s="9"/>
      <c r="AA617" s="10"/>
      <c r="AB617" s="9"/>
      <c r="AC617" s="9"/>
      <c r="AD617" s="10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  <c r="BF617" s="9"/>
      <c r="BG617" s="9"/>
      <c r="BH617" s="9"/>
      <c r="BI617" s="9"/>
      <c r="BJ617" s="9"/>
      <c r="BK617" s="9"/>
      <c r="BL617" s="9"/>
      <c r="BM617" s="9"/>
      <c r="BN617" s="9"/>
      <c r="BO617" s="9"/>
      <c r="BP617" s="9"/>
      <c r="BQ617" s="9"/>
      <c r="BR617" s="9"/>
      <c r="BS617" s="9"/>
      <c r="BT617" s="9"/>
      <c r="BU617" s="9"/>
      <c r="BV617" s="9"/>
      <c r="BW617" s="9"/>
      <c r="BX617" s="9"/>
      <c r="BY617" s="9"/>
      <c r="BZ617" s="9"/>
      <c r="CA617" s="9"/>
      <c r="CB617" s="9"/>
      <c r="CC617" s="9"/>
      <c r="CD617" s="9"/>
      <c r="CE617" s="9"/>
      <c r="CF617" s="9"/>
      <c r="CG617" s="9"/>
      <c r="CH617" s="9"/>
      <c r="CI617" s="9"/>
      <c r="CJ617" s="9"/>
      <c r="CK617" s="9"/>
      <c r="CL617" s="9"/>
      <c r="CM617" s="9"/>
      <c r="CN617" s="9"/>
      <c r="CO617" s="9"/>
      <c r="CP617" s="9"/>
      <c r="CQ617" s="9"/>
      <c r="CR617" s="9"/>
      <c r="CS617" s="9"/>
      <c r="CT617" s="9"/>
      <c r="CU617" s="9"/>
      <c r="CV617" s="9"/>
      <c r="CW617" s="9"/>
      <c r="CX617" s="9"/>
      <c r="CY617" s="9"/>
      <c r="CZ617" s="9"/>
      <c r="DA617" s="9"/>
      <c r="DB617" s="9"/>
      <c r="DC617" s="9"/>
      <c r="DD617" s="9"/>
      <c r="DE617" s="9"/>
      <c r="DF617" s="9"/>
      <c r="DG617" s="9"/>
      <c r="DH617" s="9"/>
      <c r="DI617" s="9"/>
      <c r="DJ617" s="9"/>
      <c r="DK617" s="9"/>
      <c r="DL617" s="9"/>
      <c r="DM617" s="9"/>
      <c r="DN617" s="9"/>
      <c r="DO617" s="9"/>
      <c r="DP617" s="9"/>
      <c r="DQ617" s="9"/>
      <c r="DR617" s="9"/>
      <c r="DS617" s="9"/>
      <c r="DT617" s="9"/>
      <c r="DU617" s="9"/>
      <c r="DV617" s="9"/>
      <c r="DW617" s="9"/>
      <c r="DX617" s="9"/>
      <c r="DY617" s="9"/>
      <c r="DZ617" s="9"/>
      <c r="EA617" s="9"/>
      <c r="EB617" s="9"/>
      <c r="EC617" s="9"/>
      <c r="ED617" s="9"/>
      <c r="EE617" s="9"/>
      <c r="EF617" s="9"/>
      <c r="EG617" s="9"/>
    </row>
    <row r="618" ht="15.75" customHeight="1">
      <c r="C618" s="8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10"/>
      <c r="S618" s="9"/>
      <c r="T618" s="9"/>
      <c r="U618" s="10"/>
      <c r="V618" s="9"/>
      <c r="W618" s="9"/>
      <c r="X618" s="10"/>
      <c r="Y618" s="9"/>
      <c r="Z618" s="9"/>
      <c r="AA618" s="10"/>
      <c r="AB618" s="9"/>
      <c r="AC618" s="9"/>
      <c r="AD618" s="10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  <c r="BF618" s="9"/>
      <c r="BG618" s="9"/>
      <c r="BH618" s="9"/>
      <c r="BI618" s="9"/>
      <c r="BJ618" s="9"/>
      <c r="BK618" s="9"/>
      <c r="BL618" s="9"/>
      <c r="BM618" s="9"/>
      <c r="BN618" s="9"/>
      <c r="BO618" s="9"/>
      <c r="BP618" s="9"/>
      <c r="BQ618" s="9"/>
      <c r="BR618" s="9"/>
      <c r="BS618" s="9"/>
      <c r="BT618" s="9"/>
      <c r="BU618" s="9"/>
      <c r="BV618" s="9"/>
      <c r="BW618" s="9"/>
      <c r="BX618" s="9"/>
      <c r="BY618" s="9"/>
      <c r="BZ618" s="9"/>
      <c r="CA618" s="9"/>
      <c r="CB618" s="9"/>
      <c r="CC618" s="9"/>
      <c r="CD618" s="9"/>
      <c r="CE618" s="9"/>
      <c r="CF618" s="9"/>
      <c r="CG618" s="9"/>
      <c r="CH618" s="9"/>
      <c r="CI618" s="9"/>
      <c r="CJ618" s="9"/>
      <c r="CK618" s="9"/>
      <c r="CL618" s="9"/>
      <c r="CM618" s="9"/>
      <c r="CN618" s="9"/>
      <c r="CO618" s="9"/>
      <c r="CP618" s="9"/>
      <c r="CQ618" s="9"/>
      <c r="CR618" s="9"/>
      <c r="CS618" s="9"/>
      <c r="CT618" s="9"/>
      <c r="CU618" s="9"/>
      <c r="CV618" s="9"/>
      <c r="CW618" s="9"/>
      <c r="CX618" s="9"/>
      <c r="CY618" s="9"/>
      <c r="CZ618" s="9"/>
      <c r="DA618" s="9"/>
      <c r="DB618" s="9"/>
      <c r="DC618" s="9"/>
      <c r="DD618" s="9"/>
      <c r="DE618" s="9"/>
      <c r="DF618" s="9"/>
      <c r="DG618" s="9"/>
      <c r="DH618" s="9"/>
      <c r="DI618" s="9"/>
      <c r="DJ618" s="9"/>
      <c r="DK618" s="9"/>
      <c r="DL618" s="9"/>
      <c r="DM618" s="9"/>
      <c r="DN618" s="9"/>
      <c r="DO618" s="9"/>
      <c r="DP618" s="9"/>
      <c r="DQ618" s="9"/>
      <c r="DR618" s="9"/>
      <c r="DS618" s="9"/>
      <c r="DT618" s="9"/>
      <c r="DU618" s="9"/>
      <c r="DV618" s="9"/>
      <c r="DW618" s="9"/>
      <c r="DX618" s="9"/>
      <c r="DY618" s="9"/>
      <c r="DZ618" s="9"/>
      <c r="EA618" s="9"/>
      <c r="EB618" s="9"/>
      <c r="EC618" s="9"/>
      <c r="ED618" s="9"/>
      <c r="EE618" s="9"/>
      <c r="EF618" s="9"/>
      <c r="EG618" s="9"/>
    </row>
    <row r="619" ht="15.75" customHeight="1">
      <c r="C619" s="8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10"/>
      <c r="S619" s="9"/>
      <c r="T619" s="9"/>
      <c r="U619" s="10"/>
      <c r="V619" s="9"/>
      <c r="W619" s="9"/>
      <c r="X619" s="10"/>
      <c r="Y619" s="9"/>
      <c r="Z619" s="9"/>
      <c r="AA619" s="10"/>
      <c r="AB619" s="9"/>
      <c r="AC619" s="9"/>
      <c r="AD619" s="10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  <c r="BF619" s="9"/>
      <c r="BG619" s="9"/>
      <c r="BH619" s="9"/>
      <c r="BI619" s="9"/>
      <c r="BJ619" s="9"/>
      <c r="BK619" s="9"/>
      <c r="BL619" s="9"/>
      <c r="BM619" s="9"/>
      <c r="BN619" s="9"/>
      <c r="BO619" s="9"/>
      <c r="BP619" s="9"/>
      <c r="BQ619" s="9"/>
      <c r="BR619" s="9"/>
      <c r="BS619" s="9"/>
      <c r="BT619" s="9"/>
      <c r="BU619" s="9"/>
      <c r="BV619" s="9"/>
      <c r="BW619" s="9"/>
      <c r="BX619" s="9"/>
      <c r="BY619" s="9"/>
      <c r="BZ619" s="9"/>
      <c r="CA619" s="9"/>
      <c r="CB619" s="9"/>
      <c r="CC619" s="9"/>
      <c r="CD619" s="9"/>
      <c r="CE619" s="9"/>
      <c r="CF619" s="9"/>
      <c r="CG619" s="9"/>
      <c r="CH619" s="9"/>
      <c r="CI619" s="9"/>
      <c r="CJ619" s="9"/>
      <c r="CK619" s="9"/>
      <c r="CL619" s="9"/>
      <c r="CM619" s="9"/>
      <c r="CN619" s="9"/>
      <c r="CO619" s="9"/>
      <c r="CP619" s="9"/>
      <c r="CQ619" s="9"/>
      <c r="CR619" s="9"/>
      <c r="CS619" s="9"/>
      <c r="CT619" s="9"/>
      <c r="CU619" s="9"/>
      <c r="CV619" s="9"/>
      <c r="CW619" s="9"/>
      <c r="CX619" s="9"/>
      <c r="CY619" s="9"/>
      <c r="CZ619" s="9"/>
      <c r="DA619" s="9"/>
      <c r="DB619" s="9"/>
      <c r="DC619" s="9"/>
      <c r="DD619" s="9"/>
      <c r="DE619" s="9"/>
      <c r="DF619" s="9"/>
      <c r="DG619" s="9"/>
      <c r="DH619" s="9"/>
      <c r="DI619" s="9"/>
      <c r="DJ619" s="9"/>
      <c r="DK619" s="9"/>
      <c r="DL619" s="9"/>
      <c r="DM619" s="9"/>
      <c r="DN619" s="9"/>
      <c r="DO619" s="9"/>
      <c r="DP619" s="9"/>
      <c r="DQ619" s="9"/>
      <c r="DR619" s="9"/>
      <c r="DS619" s="9"/>
      <c r="DT619" s="9"/>
      <c r="DU619" s="9"/>
      <c r="DV619" s="9"/>
      <c r="DW619" s="9"/>
      <c r="DX619" s="9"/>
      <c r="DY619" s="9"/>
      <c r="DZ619" s="9"/>
      <c r="EA619" s="9"/>
      <c r="EB619" s="9"/>
      <c r="EC619" s="9"/>
      <c r="ED619" s="9"/>
      <c r="EE619" s="9"/>
      <c r="EF619" s="9"/>
      <c r="EG619" s="9"/>
    </row>
    <row r="620" ht="15.75" customHeight="1">
      <c r="C620" s="8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10"/>
      <c r="S620" s="9"/>
      <c r="T620" s="9"/>
      <c r="U620" s="10"/>
      <c r="V620" s="9"/>
      <c r="W620" s="9"/>
      <c r="X620" s="10"/>
      <c r="Y620" s="9"/>
      <c r="Z620" s="9"/>
      <c r="AA620" s="10"/>
      <c r="AB620" s="9"/>
      <c r="AC620" s="9"/>
      <c r="AD620" s="10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  <c r="BG620" s="9"/>
      <c r="BH620" s="9"/>
      <c r="BI620" s="9"/>
      <c r="BJ620" s="9"/>
      <c r="BK620" s="9"/>
      <c r="BL620" s="9"/>
      <c r="BM620" s="9"/>
      <c r="BN620" s="9"/>
      <c r="BO620" s="9"/>
      <c r="BP620" s="9"/>
      <c r="BQ620" s="9"/>
      <c r="BR620" s="9"/>
      <c r="BS620" s="9"/>
      <c r="BT620" s="9"/>
      <c r="BU620" s="9"/>
      <c r="BV620" s="9"/>
      <c r="BW620" s="9"/>
      <c r="BX620" s="9"/>
      <c r="BY620" s="9"/>
      <c r="BZ620" s="9"/>
      <c r="CA620" s="9"/>
      <c r="CB620" s="9"/>
      <c r="CC620" s="9"/>
      <c r="CD620" s="9"/>
      <c r="CE620" s="9"/>
      <c r="CF620" s="9"/>
      <c r="CG620" s="9"/>
      <c r="CH620" s="9"/>
      <c r="CI620" s="9"/>
      <c r="CJ620" s="9"/>
      <c r="CK620" s="9"/>
      <c r="CL620" s="9"/>
      <c r="CM620" s="9"/>
      <c r="CN620" s="9"/>
      <c r="CO620" s="9"/>
      <c r="CP620" s="9"/>
      <c r="CQ620" s="9"/>
      <c r="CR620" s="9"/>
      <c r="CS620" s="9"/>
      <c r="CT620" s="9"/>
      <c r="CU620" s="9"/>
      <c r="CV620" s="9"/>
      <c r="CW620" s="9"/>
      <c r="CX620" s="9"/>
      <c r="CY620" s="9"/>
      <c r="CZ620" s="9"/>
      <c r="DA620" s="9"/>
      <c r="DB620" s="9"/>
      <c r="DC620" s="9"/>
      <c r="DD620" s="9"/>
      <c r="DE620" s="9"/>
      <c r="DF620" s="9"/>
      <c r="DG620" s="9"/>
      <c r="DH620" s="9"/>
      <c r="DI620" s="9"/>
      <c r="DJ620" s="9"/>
      <c r="DK620" s="9"/>
      <c r="DL620" s="9"/>
      <c r="DM620" s="9"/>
      <c r="DN620" s="9"/>
      <c r="DO620" s="9"/>
      <c r="DP620" s="9"/>
      <c r="DQ620" s="9"/>
      <c r="DR620" s="9"/>
      <c r="DS620" s="9"/>
      <c r="DT620" s="9"/>
      <c r="DU620" s="9"/>
      <c r="DV620" s="9"/>
      <c r="DW620" s="9"/>
      <c r="DX620" s="9"/>
      <c r="DY620" s="9"/>
      <c r="DZ620" s="9"/>
      <c r="EA620" s="9"/>
      <c r="EB620" s="9"/>
      <c r="EC620" s="9"/>
      <c r="ED620" s="9"/>
      <c r="EE620" s="9"/>
      <c r="EF620" s="9"/>
      <c r="EG620" s="9"/>
    </row>
    <row r="621" ht="15.75" customHeight="1">
      <c r="C621" s="8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10"/>
      <c r="S621" s="9"/>
      <c r="T621" s="9"/>
      <c r="U621" s="10"/>
      <c r="V621" s="9"/>
      <c r="W621" s="9"/>
      <c r="X621" s="10"/>
      <c r="Y621" s="9"/>
      <c r="Z621" s="9"/>
      <c r="AA621" s="10"/>
      <c r="AB621" s="9"/>
      <c r="AC621" s="9"/>
      <c r="AD621" s="10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  <c r="BF621" s="9"/>
      <c r="BG621" s="9"/>
      <c r="BH621" s="9"/>
      <c r="BI621" s="9"/>
      <c r="BJ621" s="9"/>
      <c r="BK621" s="9"/>
      <c r="BL621" s="9"/>
      <c r="BM621" s="9"/>
      <c r="BN621" s="9"/>
      <c r="BO621" s="9"/>
      <c r="BP621" s="9"/>
      <c r="BQ621" s="9"/>
      <c r="BR621" s="9"/>
      <c r="BS621" s="9"/>
      <c r="BT621" s="9"/>
      <c r="BU621" s="9"/>
      <c r="BV621" s="9"/>
      <c r="BW621" s="9"/>
      <c r="BX621" s="9"/>
      <c r="BY621" s="9"/>
      <c r="BZ621" s="9"/>
      <c r="CA621" s="9"/>
      <c r="CB621" s="9"/>
      <c r="CC621" s="9"/>
      <c r="CD621" s="9"/>
      <c r="CE621" s="9"/>
      <c r="CF621" s="9"/>
      <c r="CG621" s="9"/>
      <c r="CH621" s="9"/>
      <c r="CI621" s="9"/>
      <c r="CJ621" s="9"/>
      <c r="CK621" s="9"/>
      <c r="CL621" s="9"/>
      <c r="CM621" s="9"/>
      <c r="CN621" s="9"/>
      <c r="CO621" s="9"/>
      <c r="CP621" s="9"/>
      <c r="CQ621" s="9"/>
      <c r="CR621" s="9"/>
      <c r="CS621" s="9"/>
      <c r="CT621" s="9"/>
      <c r="CU621" s="9"/>
      <c r="CV621" s="9"/>
      <c r="CW621" s="9"/>
      <c r="CX621" s="9"/>
      <c r="CY621" s="9"/>
      <c r="CZ621" s="9"/>
      <c r="DA621" s="9"/>
      <c r="DB621" s="9"/>
      <c r="DC621" s="9"/>
      <c r="DD621" s="9"/>
      <c r="DE621" s="9"/>
      <c r="DF621" s="9"/>
      <c r="DG621" s="9"/>
      <c r="DH621" s="9"/>
      <c r="DI621" s="9"/>
      <c r="DJ621" s="9"/>
      <c r="DK621" s="9"/>
      <c r="DL621" s="9"/>
      <c r="DM621" s="9"/>
      <c r="DN621" s="9"/>
      <c r="DO621" s="9"/>
      <c r="DP621" s="9"/>
      <c r="DQ621" s="9"/>
      <c r="DR621" s="9"/>
      <c r="DS621" s="9"/>
      <c r="DT621" s="9"/>
      <c r="DU621" s="9"/>
      <c r="DV621" s="9"/>
      <c r="DW621" s="9"/>
      <c r="DX621" s="9"/>
      <c r="DY621" s="9"/>
      <c r="DZ621" s="9"/>
      <c r="EA621" s="9"/>
      <c r="EB621" s="9"/>
      <c r="EC621" s="9"/>
      <c r="ED621" s="9"/>
      <c r="EE621" s="9"/>
      <c r="EF621" s="9"/>
      <c r="EG621" s="9"/>
    </row>
    <row r="622" ht="15.75" customHeight="1">
      <c r="C622" s="8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10"/>
      <c r="S622" s="9"/>
      <c r="T622" s="9"/>
      <c r="U622" s="10"/>
      <c r="V622" s="9"/>
      <c r="W622" s="9"/>
      <c r="X622" s="10"/>
      <c r="Y622" s="9"/>
      <c r="Z622" s="9"/>
      <c r="AA622" s="10"/>
      <c r="AB622" s="9"/>
      <c r="AC622" s="9"/>
      <c r="AD622" s="10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  <c r="BF622" s="9"/>
      <c r="BG622" s="9"/>
      <c r="BH622" s="9"/>
      <c r="BI622" s="9"/>
      <c r="BJ622" s="9"/>
      <c r="BK622" s="9"/>
      <c r="BL622" s="9"/>
      <c r="BM622" s="9"/>
      <c r="BN622" s="9"/>
      <c r="BO622" s="9"/>
      <c r="BP622" s="9"/>
      <c r="BQ622" s="9"/>
      <c r="BR622" s="9"/>
      <c r="BS622" s="9"/>
      <c r="BT622" s="9"/>
      <c r="BU622" s="9"/>
      <c r="BV622" s="9"/>
      <c r="BW622" s="9"/>
      <c r="BX622" s="9"/>
      <c r="BY622" s="9"/>
      <c r="BZ622" s="9"/>
      <c r="CA622" s="9"/>
      <c r="CB622" s="9"/>
      <c r="CC622" s="9"/>
      <c r="CD622" s="9"/>
      <c r="CE622" s="9"/>
      <c r="CF622" s="9"/>
      <c r="CG622" s="9"/>
      <c r="CH622" s="9"/>
      <c r="CI622" s="9"/>
      <c r="CJ622" s="9"/>
      <c r="CK622" s="9"/>
      <c r="CL622" s="9"/>
      <c r="CM622" s="9"/>
      <c r="CN622" s="9"/>
      <c r="CO622" s="9"/>
      <c r="CP622" s="9"/>
      <c r="CQ622" s="9"/>
      <c r="CR622" s="9"/>
      <c r="CS622" s="9"/>
      <c r="CT622" s="9"/>
      <c r="CU622" s="9"/>
      <c r="CV622" s="9"/>
      <c r="CW622" s="9"/>
      <c r="CX622" s="9"/>
      <c r="CY622" s="9"/>
      <c r="CZ622" s="9"/>
      <c r="DA622" s="9"/>
      <c r="DB622" s="9"/>
      <c r="DC622" s="9"/>
      <c r="DD622" s="9"/>
      <c r="DE622" s="9"/>
      <c r="DF622" s="9"/>
      <c r="DG622" s="9"/>
      <c r="DH622" s="9"/>
      <c r="DI622" s="9"/>
      <c r="DJ622" s="9"/>
      <c r="DK622" s="9"/>
      <c r="DL622" s="9"/>
      <c r="DM622" s="9"/>
      <c r="DN622" s="9"/>
      <c r="DO622" s="9"/>
      <c r="DP622" s="9"/>
      <c r="DQ622" s="9"/>
      <c r="DR622" s="9"/>
      <c r="DS622" s="9"/>
      <c r="DT622" s="9"/>
      <c r="DU622" s="9"/>
      <c r="DV622" s="9"/>
      <c r="DW622" s="9"/>
      <c r="DX622" s="9"/>
      <c r="DY622" s="9"/>
      <c r="DZ622" s="9"/>
      <c r="EA622" s="9"/>
      <c r="EB622" s="9"/>
      <c r="EC622" s="9"/>
      <c r="ED622" s="9"/>
      <c r="EE622" s="9"/>
      <c r="EF622" s="9"/>
      <c r="EG622" s="9"/>
    </row>
    <row r="623" ht="15.75" customHeight="1">
      <c r="C623" s="8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10"/>
      <c r="S623" s="9"/>
      <c r="T623" s="9"/>
      <c r="U623" s="10"/>
      <c r="V623" s="9"/>
      <c r="W623" s="9"/>
      <c r="X623" s="10"/>
      <c r="Y623" s="9"/>
      <c r="Z623" s="9"/>
      <c r="AA623" s="10"/>
      <c r="AB623" s="9"/>
      <c r="AC623" s="9"/>
      <c r="AD623" s="10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  <c r="BF623" s="9"/>
      <c r="BG623" s="9"/>
      <c r="BH623" s="9"/>
      <c r="BI623" s="9"/>
      <c r="BJ623" s="9"/>
      <c r="BK623" s="9"/>
      <c r="BL623" s="9"/>
      <c r="BM623" s="9"/>
      <c r="BN623" s="9"/>
      <c r="BO623" s="9"/>
      <c r="BP623" s="9"/>
      <c r="BQ623" s="9"/>
      <c r="BR623" s="9"/>
      <c r="BS623" s="9"/>
      <c r="BT623" s="9"/>
      <c r="BU623" s="9"/>
      <c r="BV623" s="9"/>
      <c r="BW623" s="9"/>
      <c r="BX623" s="9"/>
      <c r="BY623" s="9"/>
      <c r="BZ623" s="9"/>
      <c r="CA623" s="9"/>
      <c r="CB623" s="9"/>
      <c r="CC623" s="9"/>
      <c r="CD623" s="9"/>
      <c r="CE623" s="9"/>
      <c r="CF623" s="9"/>
      <c r="CG623" s="9"/>
      <c r="CH623" s="9"/>
      <c r="CI623" s="9"/>
      <c r="CJ623" s="9"/>
      <c r="CK623" s="9"/>
      <c r="CL623" s="9"/>
      <c r="CM623" s="9"/>
      <c r="CN623" s="9"/>
      <c r="CO623" s="9"/>
      <c r="CP623" s="9"/>
      <c r="CQ623" s="9"/>
      <c r="CR623" s="9"/>
      <c r="CS623" s="9"/>
      <c r="CT623" s="9"/>
      <c r="CU623" s="9"/>
      <c r="CV623" s="9"/>
      <c r="CW623" s="9"/>
      <c r="CX623" s="9"/>
      <c r="CY623" s="9"/>
      <c r="CZ623" s="9"/>
      <c r="DA623" s="9"/>
      <c r="DB623" s="9"/>
      <c r="DC623" s="9"/>
      <c r="DD623" s="9"/>
      <c r="DE623" s="9"/>
      <c r="DF623" s="9"/>
      <c r="DG623" s="9"/>
      <c r="DH623" s="9"/>
      <c r="DI623" s="9"/>
      <c r="DJ623" s="9"/>
      <c r="DK623" s="9"/>
      <c r="DL623" s="9"/>
      <c r="DM623" s="9"/>
      <c r="DN623" s="9"/>
      <c r="DO623" s="9"/>
      <c r="DP623" s="9"/>
      <c r="DQ623" s="9"/>
      <c r="DR623" s="9"/>
      <c r="DS623" s="9"/>
      <c r="DT623" s="9"/>
      <c r="DU623" s="9"/>
      <c r="DV623" s="9"/>
      <c r="DW623" s="9"/>
      <c r="DX623" s="9"/>
      <c r="DY623" s="9"/>
      <c r="DZ623" s="9"/>
      <c r="EA623" s="9"/>
      <c r="EB623" s="9"/>
      <c r="EC623" s="9"/>
      <c r="ED623" s="9"/>
      <c r="EE623" s="9"/>
      <c r="EF623" s="9"/>
      <c r="EG623" s="9"/>
    </row>
    <row r="624" ht="15.75" customHeight="1">
      <c r="C624" s="8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10"/>
      <c r="S624" s="9"/>
      <c r="T624" s="9"/>
      <c r="U624" s="10"/>
      <c r="V624" s="9"/>
      <c r="W624" s="9"/>
      <c r="X624" s="10"/>
      <c r="Y624" s="9"/>
      <c r="Z624" s="9"/>
      <c r="AA624" s="10"/>
      <c r="AB624" s="9"/>
      <c r="AC624" s="9"/>
      <c r="AD624" s="10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  <c r="BF624" s="9"/>
      <c r="BG624" s="9"/>
      <c r="BH624" s="9"/>
      <c r="BI624" s="9"/>
      <c r="BJ624" s="9"/>
      <c r="BK624" s="9"/>
      <c r="BL624" s="9"/>
      <c r="BM624" s="9"/>
      <c r="BN624" s="9"/>
      <c r="BO624" s="9"/>
      <c r="BP624" s="9"/>
      <c r="BQ624" s="9"/>
      <c r="BR624" s="9"/>
      <c r="BS624" s="9"/>
      <c r="BT624" s="9"/>
      <c r="BU624" s="9"/>
      <c r="BV624" s="9"/>
      <c r="BW624" s="9"/>
      <c r="BX624" s="9"/>
      <c r="BY624" s="9"/>
      <c r="BZ624" s="9"/>
      <c r="CA624" s="9"/>
      <c r="CB624" s="9"/>
      <c r="CC624" s="9"/>
      <c r="CD624" s="9"/>
      <c r="CE624" s="9"/>
      <c r="CF624" s="9"/>
      <c r="CG624" s="9"/>
      <c r="CH624" s="9"/>
      <c r="CI624" s="9"/>
      <c r="CJ624" s="9"/>
      <c r="CK624" s="9"/>
      <c r="CL624" s="9"/>
      <c r="CM624" s="9"/>
      <c r="CN624" s="9"/>
      <c r="CO624" s="9"/>
      <c r="CP624" s="9"/>
      <c r="CQ624" s="9"/>
      <c r="CR624" s="9"/>
      <c r="CS624" s="9"/>
      <c r="CT624" s="9"/>
      <c r="CU624" s="9"/>
      <c r="CV624" s="9"/>
      <c r="CW624" s="9"/>
      <c r="CX624" s="9"/>
      <c r="CY624" s="9"/>
      <c r="CZ624" s="9"/>
      <c r="DA624" s="9"/>
      <c r="DB624" s="9"/>
      <c r="DC624" s="9"/>
      <c r="DD624" s="9"/>
      <c r="DE624" s="9"/>
      <c r="DF624" s="9"/>
      <c r="DG624" s="9"/>
      <c r="DH624" s="9"/>
      <c r="DI624" s="9"/>
      <c r="DJ624" s="9"/>
      <c r="DK624" s="9"/>
      <c r="DL624" s="9"/>
      <c r="DM624" s="9"/>
      <c r="DN624" s="9"/>
      <c r="DO624" s="9"/>
      <c r="DP624" s="9"/>
      <c r="DQ624" s="9"/>
      <c r="DR624" s="9"/>
      <c r="DS624" s="9"/>
      <c r="DT624" s="9"/>
      <c r="DU624" s="9"/>
      <c r="DV624" s="9"/>
      <c r="DW624" s="9"/>
      <c r="DX624" s="9"/>
      <c r="DY624" s="9"/>
      <c r="DZ624" s="9"/>
      <c r="EA624" s="9"/>
      <c r="EB624" s="9"/>
      <c r="EC624" s="9"/>
      <c r="ED624" s="9"/>
      <c r="EE624" s="9"/>
      <c r="EF624" s="9"/>
      <c r="EG624" s="9"/>
    </row>
    <row r="625" ht="15.75" customHeight="1">
      <c r="C625" s="8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10"/>
      <c r="S625" s="9"/>
      <c r="T625" s="9"/>
      <c r="U625" s="10"/>
      <c r="V625" s="9"/>
      <c r="W625" s="9"/>
      <c r="X625" s="10"/>
      <c r="Y625" s="9"/>
      <c r="Z625" s="9"/>
      <c r="AA625" s="10"/>
      <c r="AB625" s="9"/>
      <c r="AC625" s="9"/>
      <c r="AD625" s="10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9"/>
      <c r="BG625" s="9"/>
      <c r="BH625" s="9"/>
      <c r="BI625" s="9"/>
      <c r="BJ625" s="9"/>
      <c r="BK625" s="9"/>
      <c r="BL625" s="9"/>
      <c r="BM625" s="9"/>
      <c r="BN625" s="9"/>
      <c r="BO625" s="9"/>
      <c r="BP625" s="9"/>
      <c r="BQ625" s="9"/>
      <c r="BR625" s="9"/>
      <c r="BS625" s="9"/>
      <c r="BT625" s="9"/>
      <c r="BU625" s="9"/>
      <c r="BV625" s="9"/>
      <c r="BW625" s="9"/>
      <c r="BX625" s="9"/>
      <c r="BY625" s="9"/>
      <c r="BZ625" s="9"/>
      <c r="CA625" s="9"/>
      <c r="CB625" s="9"/>
      <c r="CC625" s="9"/>
      <c r="CD625" s="9"/>
      <c r="CE625" s="9"/>
      <c r="CF625" s="9"/>
      <c r="CG625" s="9"/>
      <c r="CH625" s="9"/>
      <c r="CI625" s="9"/>
      <c r="CJ625" s="9"/>
      <c r="CK625" s="9"/>
      <c r="CL625" s="9"/>
      <c r="CM625" s="9"/>
      <c r="CN625" s="9"/>
      <c r="CO625" s="9"/>
      <c r="CP625" s="9"/>
      <c r="CQ625" s="9"/>
      <c r="CR625" s="9"/>
      <c r="CS625" s="9"/>
      <c r="CT625" s="9"/>
      <c r="CU625" s="9"/>
      <c r="CV625" s="9"/>
      <c r="CW625" s="9"/>
      <c r="CX625" s="9"/>
      <c r="CY625" s="9"/>
      <c r="CZ625" s="9"/>
      <c r="DA625" s="9"/>
      <c r="DB625" s="9"/>
      <c r="DC625" s="9"/>
      <c r="DD625" s="9"/>
      <c r="DE625" s="9"/>
      <c r="DF625" s="9"/>
      <c r="DG625" s="9"/>
      <c r="DH625" s="9"/>
      <c r="DI625" s="9"/>
      <c r="DJ625" s="9"/>
      <c r="DK625" s="9"/>
      <c r="DL625" s="9"/>
      <c r="DM625" s="9"/>
      <c r="DN625" s="9"/>
      <c r="DO625" s="9"/>
      <c r="DP625" s="9"/>
      <c r="DQ625" s="9"/>
      <c r="DR625" s="9"/>
      <c r="DS625" s="9"/>
      <c r="DT625" s="9"/>
      <c r="DU625" s="9"/>
      <c r="DV625" s="9"/>
      <c r="DW625" s="9"/>
      <c r="DX625" s="9"/>
      <c r="DY625" s="9"/>
      <c r="DZ625" s="9"/>
      <c r="EA625" s="9"/>
      <c r="EB625" s="9"/>
      <c r="EC625" s="9"/>
      <c r="ED625" s="9"/>
      <c r="EE625" s="9"/>
      <c r="EF625" s="9"/>
      <c r="EG625" s="9"/>
    </row>
    <row r="626" ht="15.75" customHeight="1">
      <c r="C626" s="8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10"/>
      <c r="S626" s="9"/>
      <c r="T626" s="9"/>
      <c r="U626" s="10"/>
      <c r="V626" s="9"/>
      <c r="W626" s="9"/>
      <c r="X626" s="10"/>
      <c r="Y626" s="9"/>
      <c r="Z626" s="9"/>
      <c r="AA626" s="10"/>
      <c r="AB626" s="9"/>
      <c r="AC626" s="9"/>
      <c r="AD626" s="10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9"/>
      <c r="BG626" s="9"/>
      <c r="BH626" s="9"/>
      <c r="BI626" s="9"/>
      <c r="BJ626" s="9"/>
      <c r="BK626" s="9"/>
      <c r="BL626" s="9"/>
      <c r="BM626" s="9"/>
      <c r="BN626" s="9"/>
      <c r="BO626" s="9"/>
      <c r="BP626" s="9"/>
      <c r="BQ626" s="9"/>
      <c r="BR626" s="9"/>
      <c r="BS626" s="9"/>
      <c r="BT626" s="9"/>
      <c r="BU626" s="9"/>
      <c r="BV626" s="9"/>
      <c r="BW626" s="9"/>
      <c r="BX626" s="9"/>
      <c r="BY626" s="9"/>
      <c r="BZ626" s="9"/>
      <c r="CA626" s="9"/>
      <c r="CB626" s="9"/>
      <c r="CC626" s="9"/>
      <c r="CD626" s="9"/>
      <c r="CE626" s="9"/>
      <c r="CF626" s="9"/>
      <c r="CG626" s="9"/>
      <c r="CH626" s="9"/>
      <c r="CI626" s="9"/>
      <c r="CJ626" s="9"/>
      <c r="CK626" s="9"/>
      <c r="CL626" s="9"/>
      <c r="CM626" s="9"/>
      <c r="CN626" s="9"/>
      <c r="CO626" s="9"/>
      <c r="CP626" s="9"/>
      <c r="CQ626" s="9"/>
      <c r="CR626" s="9"/>
      <c r="CS626" s="9"/>
      <c r="CT626" s="9"/>
      <c r="CU626" s="9"/>
      <c r="CV626" s="9"/>
      <c r="CW626" s="9"/>
      <c r="CX626" s="9"/>
      <c r="CY626" s="9"/>
      <c r="CZ626" s="9"/>
      <c r="DA626" s="9"/>
      <c r="DB626" s="9"/>
      <c r="DC626" s="9"/>
      <c r="DD626" s="9"/>
      <c r="DE626" s="9"/>
      <c r="DF626" s="9"/>
      <c r="DG626" s="9"/>
      <c r="DH626" s="9"/>
      <c r="DI626" s="9"/>
      <c r="DJ626" s="9"/>
      <c r="DK626" s="9"/>
      <c r="DL626" s="9"/>
      <c r="DM626" s="9"/>
      <c r="DN626" s="9"/>
      <c r="DO626" s="9"/>
      <c r="DP626" s="9"/>
      <c r="DQ626" s="9"/>
      <c r="DR626" s="9"/>
      <c r="DS626" s="9"/>
      <c r="DT626" s="9"/>
      <c r="DU626" s="9"/>
      <c r="DV626" s="9"/>
      <c r="DW626" s="9"/>
      <c r="DX626" s="9"/>
      <c r="DY626" s="9"/>
      <c r="DZ626" s="9"/>
      <c r="EA626" s="9"/>
      <c r="EB626" s="9"/>
      <c r="EC626" s="9"/>
      <c r="ED626" s="9"/>
      <c r="EE626" s="9"/>
      <c r="EF626" s="9"/>
      <c r="EG626" s="9"/>
    </row>
    <row r="627" ht="15.75" customHeight="1">
      <c r="C627" s="8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10"/>
      <c r="S627" s="9"/>
      <c r="T627" s="9"/>
      <c r="U627" s="10"/>
      <c r="V627" s="9"/>
      <c r="W627" s="9"/>
      <c r="X627" s="10"/>
      <c r="Y627" s="9"/>
      <c r="Z627" s="9"/>
      <c r="AA627" s="10"/>
      <c r="AB627" s="9"/>
      <c r="AC627" s="9"/>
      <c r="AD627" s="10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  <c r="BF627" s="9"/>
      <c r="BG627" s="9"/>
      <c r="BH627" s="9"/>
      <c r="BI627" s="9"/>
      <c r="BJ627" s="9"/>
      <c r="BK627" s="9"/>
      <c r="BL627" s="9"/>
      <c r="BM627" s="9"/>
      <c r="BN627" s="9"/>
      <c r="BO627" s="9"/>
      <c r="BP627" s="9"/>
      <c r="BQ627" s="9"/>
      <c r="BR627" s="9"/>
      <c r="BS627" s="9"/>
      <c r="BT627" s="9"/>
      <c r="BU627" s="9"/>
      <c r="BV627" s="9"/>
      <c r="BW627" s="9"/>
      <c r="BX627" s="9"/>
      <c r="BY627" s="9"/>
      <c r="BZ627" s="9"/>
      <c r="CA627" s="9"/>
      <c r="CB627" s="9"/>
      <c r="CC627" s="9"/>
      <c r="CD627" s="9"/>
      <c r="CE627" s="9"/>
      <c r="CF627" s="9"/>
      <c r="CG627" s="9"/>
      <c r="CH627" s="9"/>
      <c r="CI627" s="9"/>
      <c r="CJ627" s="9"/>
      <c r="CK627" s="9"/>
      <c r="CL627" s="9"/>
      <c r="CM627" s="9"/>
      <c r="CN627" s="9"/>
      <c r="CO627" s="9"/>
      <c r="CP627" s="9"/>
      <c r="CQ627" s="9"/>
      <c r="CR627" s="9"/>
      <c r="CS627" s="9"/>
      <c r="CT627" s="9"/>
      <c r="CU627" s="9"/>
      <c r="CV627" s="9"/>
      <c r="CW627" s="9"/>
      <c r="CX627" s="9"/>
      <c r="CY627" s="9"/>
      <c r="CZ627" s="9"/>
      <c r="DA627" s="9"/>
      <c r="DB627" s="9"/>
      <c r="DC627" s="9"/>
      <c r="DD627" s="9"/>
      <c r="DE627" s="9"/>
      <c r="DF627" s="9"/>
      <c r="DG627" s="9"/>
      <c r="DH627" s="9"/>
      <c r="DI627" s="9"/>
      <c r="DJ627" s="9"/>
      <c r="DK627" s="9"/>
      <c r="DL627" s="9"/>
      <c r="DM627" s="9"/>
      <c r="DN627" s="9"/>
      <c r="DO627" s="9"/>
      <c r="DP627" s="9"/>
      <c r="DQ627" s="9"/>
      <c r="DR627" s="9"/>
      <c r="DS627" s="9"/>
      <c r="DT627" s="9"/>
      <c r="DU627" s="9"/>
      <c r="DV627" s="9"/>
      <c r="DW627" s="9"/>
      <c r="DX627" s="9"/>
      <c r="DY627" s="9"/>
      <c r="DZ627" s="9"/>
      <c r="EA627" s="9"/>
      <c r="EB627" s="9"/>
      <c r="EC627" s="9"/>
      <c r="ED627" s="9"/>
      <c r="EE627" s="9"/>
      <c r="EF627" s="9"/>
      <c r="EG627" s="9"/>
    </row>
    <row r="628" ht="15.75" customHeight="1">
      <c r="C628" s="8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10"/>
      <c r="S628" s="9"/>
      <c r="T628" s="9"/>
      <c r="U628" s="10"/>
      <c r="V628" s="9"/>
      <c r="W628" s="9"/>
      <c r="X628" s="10"/>
      <c r="Y628" s="9"/>
      <c r="Z628" s="9"/>
      <c r="AA628" s="10"/>
      <c r="AB628" s="9"/>
      <c r="AC628" s="9"/>
      <c r="AD628" s="10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  <c r="BF628" s="9"/>
      <c r="BG628" s="9"/>
      <c r="BH628" s="9"/>
      <c r="BI628" s="9"/>
      <c r="BJ628" s="9"/>
      <c r="BK628" s="9"/>
      <c r="BL628" s="9"/>
      <c r="BM628" s="9"/>
      <c r="BN628" s="9"/>
      <c r="BO628" s="9"/>
      <c r="BP628" s="9"/>
      <c r="BQ628" s="9"/>
      <c r="BR628" s="9"/>
      <c r="BS628" s="9"/>
      <c r="BT628" s="9"/>
      <c r="BU628" s="9"/>
      <c r="BV628" s="9"/>
      <c r="BW628" s="9"/>
      <c r="BX628" s="9"/>
      <c r="BY628" s="9"/>
      <c r="BZ628" s="9"/>
      <c r="CA628" s="9"/>
      <c r="CB628" s="9"/>
      <c r="CC628" s="9"/>
      <c r="CD628" s="9"/>
      <c r="CE628" s="9"/>
      <c r="CF628" s="9"/>
      <c r="CG628" s="9"/>
      <c r="CH628" s="9"/>
      <c r="CI628" s="9"/>
      <c r="CJ628" s="9"/>
      <c r="CK628" s="9"/>
      <c r="CL628" s="9"/>
      <c r="CM628" s="9"/>
      <c r="CN628" s="9"/>
      <c r="CO628" s="9"/>
      <c r="CP628" s="9"/>
      <c r="CQ628" s="9"/>
      <c r="CR628" s="9"/>
      <c r="CS628" s="9"/>
      <c r="CT628" s="9"/>
      <c r="CU628" s="9"/>
      <c r="CV628" s="9"/>
      <c r="CW628" s="9"/>
      <c r="CX628" s="9"/>
      <c r="CY628" s="9"/>
      <c r="CZ628" s="9"/>
      <c r="DA628" s="9"/>
      <c r="DB628" s="9"/>
      <c r="DC628" s="9"/>
      <c r="DD628" s="9"/>
      <c r="DE628" s="9"/>
      <c r="DF628" s="9"/>
      <c r="DG628" s="9"/>
      <c r="DH628" s="9"/>
      <c r="DI628" s="9"/>
      <c r="DJ628" s="9"/>
      <c r="DK628" s="9"/>
      <c r="DL628" s="9"/>
      <c r="DM628" s="9"/>
      <c r="DN628" s="9"/>
      <c r="DO628" s="9"/>
      <c r="DP628" s="9"/>
      <c r="DQ628" s="9"/>
      <c r="DR628" s="9"/>
      <c r="DS628" s="9"/>
      <c r="DT628" s="9"/>
      <c r="DU628" s="9"/>
      <c r="DV628" s="9"/>
      <c r="DW628" s="9"/>
      <c r="DX628" s="9"/>
      <c r="DY628" s="9"/>
      <c r="DZ628" s="9"/>
      <c r="EA628" s="9"/>
      <c r="EB628" s="9"/>
      <c r="EC628" s="9"/>
      <c r="ED628" s="9"/>
      <c r="EE628" s="9"/>
      <c r="EF628" s="9"/>
      <c r="EG628" s="9"/>
    </row>
    <row r="629" ht="15.75" customHeight="1">
      <c r="C629" s="8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10"/>
      <c r="S629" s="9"/>
      <c r="T629" s="9"/>
      <c r="U629" s="10"/>
      <c r="V629" s="9"/>
      <c r="W629" s="9"/>
      <c r="X629" s="10"/>
      <c r="Y629" s="9"/>
      <c r="Z629" s="9"/>
      <c r="AA629" s="10"/>
      <c r="AB629" s="9"/>
      <c r="AC629" s="9"/>
      <c r="AD629" s="10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  <c r="BF629" s="9"/>
      <c r="BG629" s="9"/>
      <c r="BH629" s="9"/>
      <c r="BI629" s="9"/>
      <c r="BJ629" s="9"/>
      <c r="BK629" s="9"/>
      <c r="BL629" s="9"/>
      <c r="BM629" s="9"/>
      <c r="BN629" s="9"/>
      <c r="BO629" s="9"/>
      <c r="BP629" s="9"/>
      <c r="BQ629" s="9"/>
      <c r="BR629" s="9"/>
      <c r="BS629" s="9"/>
      <c r="BT629" s="9"/>
      <c r="BU629" s="9"/>
      <c r="BV629" s="9"/>
      <c r="BW629" s="9"/>
      <c r="BX629" s="9"/>
      <c r="BY629" s="9"/>
      <c r="BZ629" s="9"/>
      <c r="CA629" s="9"/>
      <c r="CB629" s="9"/>
      <c r="CC629" s="9"/>
      <c r="CD629" s="9"/>
      <c r="CE629" s="9"/>
      <c r="CF629" s="9"/>
      <c r="CG629" s="9"/>
      <c r="CH629" s="9"/>
      <c r="CI629" s="9"/>
      <c r="CJ629" s="9"/>
      <c r="CK629" s="9"/>
      <c r="CL629" s="9"/>
      <c r="CM629" s="9"/>
      <c r="CN629" s="9"/>
      <c r="CO629" s="9"/>
      <c r="CP629" s="9"/>
      <c r="CQ629" s="9"/>
      <c r="CR629" s="9"/>
      <c r="CS629" s="9"/>
      <c r="CT629" s="9"/>
      <c r="CU629" s="9"/>
      <c r="CV629" s="9"/>
      <c r="CW629" s="9"/>
      <c r="CX629" s="9"/>
      <c r="CY629" s="9"/>
      <c r="CZ629" s="9"/>
      <c r="DA629" s="9"/>
      <c r="DB629" s="9"/>
      <c r="DC629" s="9"/>
      <c r="DD629" s="9"/>
      <c r="DE629" s="9"/>
      <c r="DF629" s="9"/>
      <c r="DG629" s="9"/>
      <c r="DH629" s="9"/>
      <c r="DI629" s="9"/>
      <c r="DJ629" s="9"/>
      <c r="DK629" s="9"/>
      <c r="DL629" s="9"/>
      <c r="DM629" s="9"/>
      <c r="DN629" s="9"/>
      <c r="DO629" s="9"/>
      <c r="DP629" s="9"/>
      <c r="DQ629" s="9"/>
      <c r="DR629" s="9"/>
      <c r="DS629" s="9"/>
      <c r="DT629" s="9"/>
      <c r="DU629" s="9"/>
      <c r="DV629" s="9"/>
      <c r="DW629" s="9"/>
      <c r="DX629" s="9"/>
      <c r="DY629" s="9"/>
      <c r="DZ629" s="9"/>
      <c r="EA629" s="9"/>
      <c r="EB629" s="9"/>
      <c r="EC629" s="9"/>
      <c r="ED629" s="9"/>
      <c r="EE629" s="9"/>
      <c r="EF629" s="9"/>
      <c r="EG629" s="9"/>
    </row>
    <row r="630" ht="15.75" customHeight="1">
      <c r="C630" s="8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10"/>
      <c r="S630" s="9"/>
      <c r="T630" s="9"/>
      <c r="U630" s="10"/>
      <c r="V630" s="9"/>
      <c r="W630" s="9"/>
      <c r="X630" s="10"/>
      <c r="Y630" s="9"/>
      <c r="Z630" s="9"/>
      <c r="AA630" s="10"/>
      <c r="AB630" s="9"/>
      <c r="AC630" s="9"/>
      <c r="AD630" s="10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  <c r="BF630" s="9"/>
      <c r="BG630" s="9"/>
      <c r="BH630" s="9"/>
      <c r="BI630" s="9"/>
      <c r="BJ630" s="9"/>
      <c r="BK630" s="9"/>
      <c r="BL630" s="9"/>
      <c r="BM630" s="9"/>
      <c r="BN630" s="9"/>
      <c r="BO630" s="9"/>
      <c r="BP630" s="9"/>
      <c r="BQ630" s="9"/>
      <c r="BR630" s="9"/>
      <c r="BS630" s="9"/>
      <c r="BT630" s="9"/>
      <c r="BU630" s="9"/>
      <c r="BV630" s="9"/>
      <c r="BW630" s="9"/>
      <c r="BX630" s="9"/>
      <c r="BY630" s="9"/>
      <c r="BZ630" s="9"/>
      <c r="CA630" s="9"/>
      <c r="CB630" s="9"/>
      <c r="CC630" s="9"/>
      <c r="CD630" s="9"/>
      <c r="CE630" s="9"/>
      <c r="CF630" s="9"/>
      <c r="CG630" s="9"/>
      <c r="CH630" s="9"/>
      <c r="CI630" s="9"/>
      <c r="CJ630" s="9"/>
      <c r="CK630" s="9"/>
      <c r="CL630" s="9"/>
      <c r="CM630" s="9"/>
      <c r="CN630" s="9"/>
      <c r="CO630" s="9"/>
      <c r="CP630" s="9"/>
      <c r="CQ630" s="9"/>
      <c r="CR630" s="9"/>
      <c r="CS630" s="9"/>
      <c r="CT630" s="9"/>
      <c r="CU630" s="9"/>
      <c r="CV630" s="9"/>
      <c r="CW630" s="9"/>
      <c r="CX630" s="9"/>
      <c r="CY630" s="9"/>
      <c r="CZ630" s="9"/>
      <c r="DA630" s="9"/>
      <c r="DB630" s="9"/>
      <c r="DC630" s="9"/>
      <c r="DD630" s="9"/>
      <c r="DE630" s="9"/>
      <c r="DF630" s="9"/>
      <c r="DG630" s="9"/>
      <c r="DH630" s="9"/>
      <c r="DI630" s="9"/>
      <c r="DJ630" s="9"/>
      <c r="DK630" s="9"/>
      <c r="DL630" s="9"/>
      <c r="DM630" s="9"/>
      <c r="DN630" s="9"/>
      <c r="DO630" s="9"/>
      <c r="DP630" s="9"/>
      <c r="DQ630" s="9"/>
      <c r="DR630" s="9"/>
      <c r="DS630" s="9"/>
      <c r="DT630" s="9"/>
      <c r="DU630" s="9"/>
      <c r="DV630" s="9"/>
      <c r="DW630" s="9"/>
      <c r="DX630" s="9"/>
      <c r="DY630" s="9"/>
      <c r="DZ630" s="9"/>
      <c r="EA630" s="9"/>
      <c r="EB630" s="9"/>
      <c r="EC630" s="9"/>
      <c r="ED630" s="9"/>
      <c r="EE630" s="9"/>
      <c r="EF630" s="9"/>
      <c r="EG630" s="9"/>
    </row>
    <row r="631" ht="15.75" customHeight="1">
      <c r="C631" s="8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10"/>
      <c r="S631" s="9"/>
      <c r="T631" s="9"/>
      <c r="U631" s="10"/>
      <c r="V631" s="9"/>
      <c r="W631" s="9"/>
      <c r="X631" s="10"/>
      <c r="Y631" s="9"/>
      <c r="Z631" s="9"/>
      <c r="AA631" s="10"/>
      <c r="AB631" s="9"/>
      <c r="AC631" s="9"/>
      <c r="AD631" s="10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  <c r="BF631" s="9"/>
      <c r="BG631" s="9"/>
      <c r="BH631" s="9"/>
      <c r="BI631" s="9"/>
      <c r="BJ631" s="9"/>
      <c r="BK631" s="9"/>
      <c r="BL631" s="9"/>
      <c r="BM631" s="9"/>
      <c r="BN631" s="9"/>
      <c r="BO631" s="9"/>
      <c r="BP631" s="9"/>
      <c r="BQ631" s="9"/>
      <c r="BR631" s="9"/>
      <c r="BS631" s="9"/>
      <c r="BT631" s="9"/>
      <c r="BU631" s="9"/>
      <c r="BV631" s="9"/>
      <c r="BW631" s="9"/>
      <c r="BX631" s="9"/>
      <c r="BY631" s="9"/>
      <c r="BZ631" s="9"/>
      <c r="CA631" s="9"/>
      <c r="CB631" s="9"/>
      <c r="CC631" s="9"/>
      <c r="CD631" s="9"/>
      <c r="CE631" s="9"/>
      <c r="CF631" s="9"/>
      <c r="CG631" s="9"/>
      <c r="CH631" s="9"/>
      <c r="CI631" s="9"/>
      <c r="CJ631" s="9"/>
      <c r="CK631" s="9"/>
      <c r="CL631" s="9"/>
      <c r="CM631" s="9"/>
      <c r="CN631" s="9"/>
      <c r="CO631" s="9"/>
      <c r="CP631" s="9"/>
      <c r="CQ631" s="9"/>
      <c r="CR631" s="9"/>
      <c r="CS631" s="9"/>
      <c r="CT631" s="9"/>
      <c r="CU631" s="9"/>
      <c r="CV631" s="9"/>
      <c r="CW631" s="9"/>
      <c r="CX631" s="9"/>
      <c r="CY631" s="9"/>
      <c r="CZ631" s="9"/>
      <c r="DA631" s="9"/>
      <c r="DB631" s="9"/>
      <c r="DC631" s="9"/>
      <c r="DD631" s="9"/>
      <c r="DE631" s="9"/>
      <c r="DF631" s="9"/>
      <c r="DG631" s="9"/>
      <c r="DH631" s="9"/>
      <c r="DI631" s="9"/>
      <c r="DJ631" s="9"/>
      <c r="DK631" s="9"/>
      <c r="DL631" s="9"/>
      <c r="DM631" s="9"/>
      <c r="DN631" s="9"/>
      <c r="DO631" s="9"/>
      <c r="DP631" s="9"/>
      <c r="DQ631" s="9"/>
      <c r="DR631" s="9"/>
      <c r="DS631" s="9"/>
      <c r="DT631" s="9"/>
      <c r="DU631" s="9"/>
      <c r="DV631" s="9"/>
      <c r="DW631" s="9"/>
      <c r="DX631" s="9"/>
      <c r="DY631" s="9"/>
      <c r="DZ631" s="9"/>
      <c r="EA631" s="9"/>
      <c r="EB631" s="9"/>
      <c r="EC631" s="9"/>
      <c r="ED631" s="9"/>
      <c r="EE631" s="9"/>
      <c r="EF631" s="9"/>
      <c r="EG631" s="9"/>
    </row>
    <row r="632" ht="15.75" customHeight="1">
      <c r="C632" s="8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10"/>
      <c r="S632" s="9"/>
      <c r="T632" s="9"/>
      <c r="U632" s="10"/>
      <c r="V632" s="9"/>
      <c r="W632" s="9"/>
      <c r="X632" s="10"/>
      <c r="Y632" s="9"/>
      <c r="Z632" s="9"/>
      <c r="AA632" s="10"/>
      <c r="AB632" s="9"/>
      <c r="AC632" s="9"/>
      <c r="AD632" s="10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  <c r="BF632" s="9"/>
      <c r="BG632" s="9"/>
      <c r="BH632" s="9"/>
      <c r="BI632" s="9"/>
      <c r="BJ632" s="9"/>
      <c r="BK632" s="9"/>
      <c r="BL632" s="9"/>
      <c r="BM632" s="9"/>
      <c r="BN632" s="9"/>
      <c r="BO632" s="9"/>
      <c r="BP632" s="9"/>
      <c r="BQ632" s="9"/>
      <c r="BR632" s="9"/>
      <c r="BS632" s="9"/>
      <c r="BT632" s="9"/>
      <c r="BU632" s="9"/>
      <c r="BV632" s="9"/>
      <c r="BW632" s="9"/>
      <c r="BX632" s="9"/>
      <c r="BY632" s="9"/>
      <c r="BZ632" s="9"/>
      <c r="CA632" s="9"/>
      <c r="CB632" s="9"/>
      <c r="CC632" s="9"/>
      <c r="CD632" s="9"/>
      <c r="CE632" s="9"/>
      <c r="CF632" s="9"/>
      <c r="CG632" s="9"/>
      <c r="CH632" s="9"/>
      <c r="CI632" s="9"/>
      <c r="CJ632" s="9"/>
      <c r="CK632" s="9"/>
      <c r="CL632" s="9"/>
      <c r="CM632" s="9"/>
      <c r="CN632" s="9"/>
      <c r="CO632" s="9"/>
      <c r="CP632" s="9"/>
      <c r="CQ632" s="9"/>
      <c r="CR632" s="9"/>
      <c r="CS632" s="9"/>
      <c r="CT632" s="9"/>
      <c r="CU632" s="9"/>
      <c r="CV632" s="9"/>
      <c r="CW632" s="9"/>
      <c r="CX632" s="9"/>
      <c r="CY632" s="9"/>
      <c r="CZ632" s="9"/>
      <c r="DA632" s="9"/>
      <c r="DB632" s="9"/>
      <c r="DC632" s="9"/>
      <c r="DD632" s="9"/>
      <c r="DE632" s="9"/>
      <c r="DF632" s="9"/>
      <c r="DG632" s="9"/>
      <c r="DH632" s="9"/>
      <c r="DI632" s="9"/>
      <c r="DJ632" s="9"/>
      <c r="DK632" s="9"/>
      <c r="DL632" s="9"/>
      <c r="DM632" s="9"/>
      <c r="DN632" s="9"/>
      <c r="DO632" s="9"/>
      <c r="DP632" s="9"/>
      <c r="DQ632" s="9"/>
      <c r="DR632" s="9"/>
      <c r="DS632" s="9"/>
      <c r="DT632" s="9"/>
      <c r="DU632" s="9"/>
      <c r="DV632" s="9"/>
      <c r="DW632" s="9"/>
      <c r="DX632" s="9"/>
      <c r="DY632" s="9"/>
      <c r="DZ632" s="9"/>
      <c r="EA632" s="9"/>
      <c r="EB632" s="9"/>
      <c r="EC632" s="9"/>
      <c r="ED632" s="9"/>
      <c r="EE632" s="9"/>
      <c r="EF632" s="9"/>
      <c r="EG632" s="9"/>
    </row>
    <row r="633" ht="15.75" customHeight="1">
      <c r="C633" s="8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10"/>
      <c r="S633" s="9"/>
      <c r="T633" s="9"/>
      <c r="U633" s="10"/>
      <c r="V633" s="9"/>
      <c r="W633" s="9"/>
      <c r="X633" s="10"/>
      <c r="Y633" s="9"/>
      <c r="Z633" s="9"/>
      <c r="AA633" s="10"/>
      <c r="AB633" s="9"/>
      <c r="AC633" s="9"/>
      <c r="AD633" s="10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  <c r="BF633" s="9"/>
      <c r="BG633" s="9"/>
      <c r="BH633" s="9"/>
      <c r="BI633" s="9"/>
      <c r="BJ633" s="9"/>
      <c r="BK633" s="9"/>
      <c r="BL633" s="9"/>
      <c r="BM633" s="9"/>
      <c r="BN633" s="9"/>
      <c r="BO633" s="9"/>
      <c r="BP633" s="9"/>
      <c r="BQ633" s="9"/>
      <c r="BR633" s="9"/>
      <c r="BS633" s="9"/>
      <c r="BT633" s="9"/>
      <c r="BU633" s="9"/>
      <c r="BV633" s="9"/>
      <c r="BW633" s="9"/>
      <c r="BX633" s="9"/>
      <c r="BY633" s="9"/>
      <c r="BZ633" s="9"/>
      <c r="CA633" s="9"/>
      <c r="CB633" s="9"/>
      <c r="CC633" s="9"/>
      <c r="CD633" s="9"/>
      <c r="CE633" s="9"/>
      <c r="CF633" s="9"/>
      <c r="CG633" s="9"/>
      <c r="CH633" s="9"/>
      <c r="CI633" s="9"/>
      <c r="CJ633" s="9"/>
      <c r="CK633" s="9"/>
      <c r="CL633" s="9"/>
      <c r="CM633" s="9"/>
      <c r="CN633" s="9"/>
      <c r="CO633" s="9"/>
      <c r="CP633" s="9"/>
      <c r="CQ633" s="9"/>
      <c r="CR633" s="9"/>
      <c r="CS633" s="9"/>
      <c r="CT633" s="9"/>
      <c r="CU633" s="9"/>
      <c r="CV633" s="9"/>
      <c r="CW633" s="9"/>
      <c r="CX633" s="9"/>
      <c r="CY633" s="9"/>
      <c r="CZ633" s="9"/>
      <c r="DA633" s="9"/>
      <c r="DB633" s="9"/>
      <c r="DC633" s="9"/>
      <c r="DD633" s="9"/>
      <c r="DE633" s="9"/>
      <c r="DF633" s="9"/>
      <c r="DG633" s="9"/>
      <c r="DH633" s="9"/>
      <c r="DI633" s="9"/>
      <c r="DJ633" s="9"/>
      <c r="DK633" s="9"/>
      <c r="DL633" s="9"/>
      <c r="DM633" s="9"/>
      <c r="DN633" s="9"/>
      <c r="DO633" s="9"/>
      <c r="DP633" s="9"/>
      <c r="DQ633" s="9"/>
      <c r="DR633" s="9"/>
      <c r="DS633" s="9"/>
      <c r="DT633" s="9"/>
      <c r="DU633" s="9"/>
      <c r="DV633" s="9"/>
      <c r="DW633" s="9"/>
      <c r="DX633" s="9"/>
      <c r="DY633" s="9"/>
      <c r="DZ633" s="9"/>
      <c r="EA633" s="9"/>
      <c r="EB633" s="9"/>
      <c r="EC633" s="9"/>
      <c r="ED633" s="9"/>
      <c r="EE633" s="9"/>
      <c r="EF633" s="9"/>
      <c r="EG633" s="9"/>
    </row>
    <row r="634" ht="15.75" customHeight="1">
      <c r="C634" s="8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10"/>
      <c r="S634" s="9"/>
      <c r="T634" s="9"/>
      <c r="U634" s="10"/>
      <c r="V634" s="9"/>
      <c r="W634" s="9"/>
      <c r="X634" s="10"/>
      <c r="Y634" s="9"/>
      <c r="Z634" s="9"/>
      <c r="AA634" s="10"/>
      <c r="AB634" s="9"/>
      <c r="AC634" s="9"/>
      <c r="AD634" s="10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  <c r="BF634" s="9"/>
      <c r="BG634" s="9"/>
      <c r="BH634" s="9"/>
      <c r="BI634" s="9"/>
      <c r="BJ634" s="9"/>
      <c r="BK634" s="9"/>
      <c r="BL634" s="9"/>
      <c r="BM634" s="9"/>
      <c r="BN634" s="9"/>
      <c r="BO634" s="9"/>
      <c r="BP634" s="9"/>
      <c r="BQ634" s="9"/>
      <c r="BR634" s="9"/>
      <c r="BS634" s="9"/>
      <c r="BT634" s="9"/>
      <c r="BU634" s="9"/>
      <c r="BV634" s="9"/>
      <c r="BW634" s="9"/>
      <c r="BX634" s="9"/>
      <c r="BY634" s="9"/>
      <c r="BZ634" s="9"/>
      <c r="CA634" s="9"/>
      <c r="CB634" s="9"/>
      <c r="CC634" s="9"/>
      <c r="CD634" s="9"/>
      <c r="CE634" s="9"/>
      <c r="CF634" s="9"/>
      <c r="CG634" s="9"/>
      <c r="CH634" s="9"/>
      <c r="CI634" s="9"/>
      <c r="CJ634" s="9"/>
      <c r="CK634" s="9"/>
      <c r="CL634" s="9"/>
      <c r="CM634" s="9"/>
      <c r="CN634" s="9"/>
      <c r="CO634" s="9"/>
      <c r="CP634" s="9"/>
      <c r="CQ634" s="9"/>
      <c r="CR634" s="9"/>
      <c r="CS634" s="9"/>
      <c r="CT634" s="9"/>
      <c r="CU634" s="9"/>
      <c r="CV634" s="9"/>
      <c r="CW634" s="9"/>
      <c r="CX634" s="9"/>
      <c r="CY634" s="9"/>
      <c r="CZ634" s="9"/>
      <c r="DA634" s="9"/>
      <c r="DB634" s="9"/>
      <c r="DC634" s="9"/>
      <c r="DD634" s="9"/>
      <c r="DE634" s="9"/>
      <c r="DF634" s="9"/>
      <c r="DG634" s="9"/>
      <c r="DH634" s="9"/>
      <c r="DI634" s="9"/>
      <c r="DJ634" s="9"/>
      <c r="DK634" s="9"/>
      <c r="DL634" s="9"/>
      <c r="DM634" s="9"/>
      <c r="DN634" s="9"/>
      <c r="DO634" s="9"/>
      <c r="DP634" s="9"/>
      <c r="DQ634" s="9"/>
      <c r="DR634" s="9"/>
      <c r="DS634" s="9"/>
      <c r="DT634" s="9"/>
      <c r="DU634" s="9"/>
      <c r="DV634" s="9"/>
      <c r="DW634" s="9"/>
      <c r="DX634" s="9"/>
      <c r="DY634" s="9"/>
      <c r="DZ634" s="9"/>
      <c r="EA634" s="9"/>
      <c r="EB634" s="9"/>
      <c r="EC634" s="9"/>
      <c r="ED634" s="9"/>
      <c r="EE634" s="9"/>
      <c r="EF634" s="9"/>
      <c r="EG634" s="9"/>
    </row>
  </sheetData>
  <printOptions/>
  <pageMargins bottom="0.75" footer="0.0" header="0.0" left="0.7" right="0.7" top="0.75"/>
  <pageSetup orientation="landscape"/>
  <drawing r:id="rId1"/>
</worksheet>
</file>